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rudol"/>
  <workbookPr/>
  <bookViews>
    <workbookView activeTab="0" xWindow="240" yWindow="60" windowWidth="0" windowHeight="0" tabRatio="500"/>
  </bookViews>
  <sheets>
    <sheet name="Tabelle1" sheetId="1" r:id="rId4"/>
  </sheets>
  <calcPr/>
  <extLst>
    <ext uri="smNativeData">
      <pm:revision xmlns:pm="smNativeData" day="1639236048" val="1040" rev="124" rev64="64" revOS="4" revMin="124" revMax="0"/>
      <pm:docPrefs xmlns:pm="smNativeData" id="1639236048" fixedDigits="0" showNotice="1" showFrameBounds="1" autoChart="1" recalcOnPrint="1" recalcOnCopy="1" compatTextArt="1" tab="567" useDefinedPrintRange="1" printArea="currentSheet"/>
      <pm:compatibility xmlns:pm="smNativeData" id="1639236048" overlapCells="1"/>
      <pm:defCurrency xmlns:pm="smNativeData" id="1639236048"/>
    </ext>
  </extLst>
</workbook>
</file>

<file path=xl/sharedStrings.xml><?xml version="1.0" encoding="utf-8"?>
<sst xmlns="http://schemas.openxmlformats.org/spreadsheetml/2006/main" count="481" uniqueCount="62">
  <si>
    <t>Stand: 06.12.2021</t>
  </si>
  <si>
    <t xml:space="preserve">Quelle: </t>
  </si>
  <si>
    <t>https://www.destatis.de/DE/Themen/Gesellschaft-Umwelt/Bevoelkerung/Sterbefaelle-Lebenserwartung/Tabellen/sonderauswertung-sterbefaelle.html</t>
  </si>
  <si>
    <t>Jahr</t>
  </si>
  <si>
    <t>Alter von ... bis</t>
  </si>
  <si>
    <t>Monate</t>
  </si>
  <si>
    <t>Insgesamt</t>
  </si>
  <si>
    <t>unter … Jahren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</si>
  <si>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</si>
  <si>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</si>
  <si>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</si>
  <si>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</si>
  <si>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</si>
  <si>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</si>
  <si>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</si>
  <si>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</si>
  <si>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</si>
  <si>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</si>
  <si>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</si>
  <si>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</si>
  <si>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0-15</t>
  </si>
  <si>
    <t>15-30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</si>
  <si>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</si>
  <si>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</si>
  <si>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</si>
  <si>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</si>
  <si>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</si>
  <si>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</si>
  <si>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</si>
  <si>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</si>
  <si>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</si>
  <si>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</si>
  <si>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</si>
  <si>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</si>
  <si>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</si>
  <si>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 u. mehr</t>
  </si>
  <si>
    <t>Ø</t>
  </si>
  <si>
    <t>16-19 Ø</t>
  </si>
  <si>
    <t xml:space="preserve">   Sterberate 2021 + -  zu dem Durchschnitt der Jahre 2016 - 2019</t>
  </si>
  <si>
    <t>2021</t>
  </si>
  <si>
    <t xml:space="preserve">  0+</t>
  </si>
  <si>
    <t>0-35</t>
  </si>
  <si>
    <t>35-50</t>
  </si>
  <si>
    <t>55-65</t>
  </si>
  <si>
    <t>65-80</t>
  </si>
  <si>
    <t>95+</t>
  </si>
  <si>
    <t>80+</t>
  </si>
  <si>
    <t>50-80</t>
  </si>
  <si>
    <t>0-50</t>
  </si>
  <si>
    <t xml:space="preserve">   Sterberate 2020 + -  zu dem Durchschnitt der Jahre 2016 - 2019</t>
  </si>
  <si>
    <t>2020</t>
  </si>
  <si>
    <t>50-65</t>
  </si>
  <si>
    <t xml:space="preserve">   Sterberate 2019 + -  zu dem Durchschnitt der Jahre 2016 - 2019</t>
  </si>
  <si>
    <t>2019</t>
  </si>
  <si>
    <t xml:space="preserve">   Sterberate 2018 + -  zu dem Durchschnitt der Jahre 2016 - 2019</t>
  </si>
  <si>
    <t>2018</t>
  </si>
  <si>
    <t xml:space="preserve"> 0+</t>
  </si>
  <si>
    <t xml:space="preserve">   Sterberate 2017+ -  zu dem Durchschnitt der Jahre 2016 - 2019</t>
  </si>
  <si>
    <t>2017</t>
  </si>
  <si>
    <t xml:space="preserve">   Sterberate 2016 + -  zu dem Durchschnitt der Jahre 2016 - 2019</t>
  </si>
  <si>
    <t>2016</t>
  </si>
  <si>
    <t>Sterberate 2016-21 + -  zu dem Durchschnitt der Jahre 2016 - 2019</t>
  </si>
</sst>
</file>

<file path=xl/styles.xml><?xml version="1.0" encoding="utf-8"?>
<styleSheet xmlns="http://schemas.openxmlformats.org/spreadsheetml/2006/main">
  <numFmts count="14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49" formatCode="@"/>
    <numFmt numFmtId="164" formatCode="@\ *."/>
    <numFmt numFmtId="165" formatCode="#\ ###\ ##0\ ;\-#\ ###\ ##0\ ;&quot; – &quot;"/>
    <numFmt numFmtId="3" formatCode="#,##0"/>
    <numFmt numFmtId="166" formatCode="0.0"/>
    <numFmt numFmtId="1" formatCode="0"/>
  </numFmts>
  <fonts count="9">
    <font>
      <name val="Arial"/>
      <family val="2"/>
      <color rgb="FF000000"/>
      <sz val="10"/>
      <extLst>
        <ext uri="smNativeData">
          <pm:charSpec xmlns:pm="smNativeData" id="163923604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639236048" ulstyle="none" kern="1">
            <pm:latin face="Arial" sz="240" lang="default"/>
            <pm:cs face="Times New Roman" sz="200" lang="default"/>
            <pm:ea face="SimSun" sz="200" lang="default"/>
          </pm:charSpec>
        </ext>
      </extLst>
    </font>
    <font>
      <name val="MetaNormalLF-Roman"/>
      <color rgb="FF000000"/>
      <sz val="12"/>
      <extLst>
        <ext uri="smNativeData">
          <pm:charSpec xmlns:pm="smNativeData" id="1639236048" ulstyle="none" kern="1">
            <pm:latin face="MetaNormalLF-Roman" sz="240" lang="default"/>
            <pm:cs face="Times New Roman" sz="200" lang="default"/>
            <pm:ea face="SimSun" sz="200" lang="default"/>
          </pm:charSpec>
        </ext>
      </extLst>
    </font>
    <font>
      <name val="MetaNormalLF-Roman"/>
      <b/>
      <color rgb="FF000000"/>
      <sz val="12"/>
      <extLst>
        <ext uri="smNativeData">
          <pm:charSpec xmlns:pm="smNativeData" id="1639236048" ulstyle="none" kern="1">
            <pm:latin face="MetaNormalLF-Roman" sz="24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MetaNormalLF-Roman"/>
      <color rgb="FF000000"/>
      <sz val="12"/>
      <extLst>
        <ext uri="smNativeData">
          <pm:charSpec xmlns:pm="smNativeData" id="1639236048" ulstyle="none" kern="1">
            <pm:latin face="MetaNormalLF-Roman" sz="240" lang="default"/>
            <pm:cs face="Times New Roman" sz="240" lang="default"/>
            <pm:ea face="SimSun" sz="240" lang="default"/>
          </pm:charSpec>
        </ext>
      </extLst>
    </font>
    <font>
      <name val="MetaNormalLF-Roman"/>
      <b/>
      <color rgb="FF000000"/>
      <sz val="12"/>
      <extLst>
        <ext uri="smNativeData">
          <pm:charSpec xmlns:pm="smNativeData" id="1639236048" ulstyle="none" kern="1">
            <pm:latin face="MetaNormalLF-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639236048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MetaNormalLF-Roman"/>
      <b/>
      <color rgb="FF000000"/>
      <sz val="14"/>
      <extLst>
        <ext uri="smNativeData">
          <pm:charSpec xmlns:pm="smNativeData" id="1639236048" ulstyle="none" kern="1">
            <pm:latin face="MetaNormalLF-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MetaNormalLF-Roman"/>
      <color rgb="FF000000"/>
      <sz val="18"/>
      <extLst>
        <ext uri="smNativeData">
          <pm:charSpec xmlns:pm="smNativeData" id="1639236048" ulstyle="none" kern="1">
            <pm:latin face="MetaNormalLF-Roman" sz="360" lang="default"/>
            <pm:cs face="Times New Roman" sz="360" lang="default"/>
            <pm:ea face="SimSun" sz="360" lang="default"/>
          </pm:charSpec>
        </ext>
      </extLst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1C9"/>
        <bgColor rgb="FFFFFFFF"/>
        <extLst>
          <ext uri="smNativeData">
            <pm:shade xmlns:pm="smNativeData" id="1639236048" type="1" fgLvl="100" fgClr="00FFF1C9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1C9"/>
        <bgColor rgb="FFFFFFFF"/>
        <extLst>
          <ext uri="smNativeData">
            <pm:shade xmlns:pm="smNativeData" id="1639236048" type="1" fgLvl="100" fgClr="00FFF1C9" bgLvl="0" bgClr="00000000"/>
          </ext>
        </extLst>
      </patternFill>
    </fill>
    <fill>
      <patternFill patternType="solid">
        <fgColor rgb="FFBFFFFF"/>
        <bgColor rgb="FFFFFFFF"/>
        <extLst>
          <ext uri="smNativeData">
            <pm:shade xmlns:pm="smNativeData" id="1639236048" type="1" fgLvl="25" fgClr="0000FFFF" bgLvl="75" bgClr="00FFFFFF"/>
          </ext>
        </extLst>
      </patternFill>
    </fill>
    <fill>
      <patternFill patternType="solid">
        <fgColor rgb="FFBFFFFF"/>
        <bgColor rgb="FFFFFFFF"/>
        <extLst>
          <ext uri="smNativeData">
            <pm:shade xmlns:pm="smNativeData" id="1639236048" type="1" fgLvl="25" fgClr="0000FFFF" bgLvl="75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639236048" type="1" fgLvl="38" fgClr="00FFFF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639236048" type="1" fgLvl="38" fgClr="00FFFF00" bgLvl="62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39236048" type="1" fgLvl="25" fgClr="00FF00FF" bgLvl="75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39236048" type="1" fgLvl="25" fgClr="00FF00FF" bgLvl="75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39236048" type="1" fgLvl="25" fgClr="00FF00FF" bgLvl="75" bgClr="00FFFFFF"/>
          </ext>
        </extLst>
      </patternFill>
    </fill>
    <fill>
      <patternFill patternType="solid">
        <fgColor rgb="FF9EFF9E"/>
        <bgColor rgb="FFFFFFFF"/>
        <extLst>
          <ext uri="smNativeData">
            <pm:shade xmlns:pm="smNativeData" id="1639236048" type="1" fgLvl="38" fgClr="0000FF00" bgLvl="62" bgClr="00FFFFFF"/>
          </ext>
        </extLst>
      </patternFill>
    </fill>
    <fill>
      <patternFill patternType="solid">
        <fgColor rgb="FF9EFF9E"/>
        <bgColor rgb="FFFFFFFF"/>
        <extLst>
          <ext uri="smNativeData">
            <pm:shade xmlns:pm="smNativeData" id="1639236048" type="1" fgLvl="38" fgClr="0000FF00" bgLvl="62" bgClr="00FFFFFF"/>
          </ext>
        </extLst>
      </patternFill>
    </fill>
    <fill>
      <patternFill patternType="solid">
        <fgColor rgb="FFFFBFFF"/>
        <bgColor rgb="FFFFFFFF"/>
        <extLst>
          <ext uri="smNativeData">
            <pm:shade xmlns:pm="smNativeData" id="1639236048" type="1" fgLvl="100" fgClr="00FFB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39236048" type="1" fgLvl="100" fgClr="00FFFFFF" bgLvl="100" bgClr="00000000"/>
          </ext>
        </extLst>
      </patternFill>
    </fill>
  </fills>
  <borders count="2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9236048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9236048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9236048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9236048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9236048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39236048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39236048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3923604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3" fillId="6" borderId="5" xfId="0" applyNumberFormat="1" applyFont="1" applyFill="1" applyBorder="1" applyAlignment="1">
      <alignment horizontal="left"/>
    </xf>
    <xf numFmtId="164" fontId="2" fillId="6" borderId="5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3" fontId="2" fillId="0" borderId="6" xfId="0" applyNumberFormat="1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left"/>
    </xf>
    <xf numFmtId="166" fontId="1" fillId="0" borderId="0" xfId="0" applyNumberFormat="1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/>
    <xf numFmtId="49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2" fillId="10" borderId="9" xfId="0" applyNumberFormat="1" applyFont="1" applyFill="1" applyAlignment="1">
      <alignment horizontal="left"/>
    </xf>
    <xf numFmtId="49" fontId="3" fillId="10" borderId="9" xfId="0" applyNumberFormat="1" applyFont="1" applyFill="1" applyAlignment="1">
      <alignment horizontal="left"/>
    </xf>
    <xf numFmtId="49" fontId="4" fillId="11" borderId="10" xfId="0" applyNumberFormat="1" applyFont="1" applyFill="1" applyAlignment="1">
      <alignment horizontal="left"/>
    </xf>
    <xf numFmtId="164" fontId="4" fillId="12" borderId="11" xfId="0" applyNumberFormat="1" applyFont="1" applyFill="1" applyBorder="1" applyAlignment="1">
      <alignment horizontal="left"/>
    </xf>
    <xf numFmtId="49" fontId="4" fillId="13" borderId="12" xfId="0" applyNumberFormat="1" applyFont="1" applyFill="1" applyAlignment="1">
      <alignment horizontal="left"/>
    </xf>
    <xf numFmtId="164" fontId="4" fillId="14" borderId="13" xfId="0" applyNumberFormat="1" applyFont="1" applyFill="1" applyBorder="1" applyAlignment="1">
      <alignment horizontal="left"/>
    </xf>
    <xf numFmtId="49" fontId="4" fillId="15" borderId="14" xfId="0" applyNumberFormat="1" applyFont="1" applyFill="1" applyAlignment="1">
      <alignment horizontal="left"/>
    </xf>
    <xf numFmtId="164" fontId="5" fillId="16" borderId="15" xfId="0" applyNumberFormat="1" applyFont="1" applyFill="1" applyBorder="1" applyAlignment="1">
      <alignment horizontal="left"/>
    </xf>
    <xf numFmtId="49" fontId="5" fillId="15" borderId="14" xfId="0" applyNumberFormat="1" applyFont="1" applyFill="1" applyAlignment="1">
      <alignment horizontal="left"/>
    </xf>
    <xf numFmtId="164" fontId="5" fillId="17" borderId="16" xfId="0" applyNumberFormat="1" applyFont="1" applyFill="1" applyBorder="1" applyAlignment="1">
      <alignment horizontal="left"/>
    </xf>
    <xf numFmtId="0" fontId="6" fillId="15" borderId="14" xfId="0" applyFont="1" applyFill="1"/>
    <xf numFmtId="3" fontId="6" fillId="15" borderId="14" xfId="0" applyNumberFormat="1" applyFont="1" applyFill="1"/>
    <xf numFmtId="3" fontId="6" fillId="11" borderId="10" xfId="0" applyNumberFormat="1" applyFont="1" applyFill="1"/>
    <xf numFmtId="3" fontId="6" fillId="13" borderId="12" xfId="0" applyNumberFormat="1" applyFont="1" applyFill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6" fillId="0" borderId="0" xfId="0" applyNumberFormat="1" applyFont="1"/>
    <xf numFmtId="164" fontId="5" fillId="15" borderId="14" xfId="0" applyNumberFormat="1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164" fontId="4" fillId="11" borderId="1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13" borderId="12" xfId="0" applyNumberFormat="1" applyFont="1" applyFill="1" applyAlignment="1">
      <alignment horizontal="left"/>
    </xf>
    <xf numFmtId="164" fontId="4" fillId="13" borderId="12" xfId="0" applyNumberFormat="1" applyFont="1" applyFill="1" applyAlignment="1">
      <alignment horizontal="justify"/>
    </xf>
    <xf numFmtId="164" fontId="4" fillId="11" borderId="10" xfId="0" applyNumberFormat="1" applyFont="1" applyFill="1" applyAlignment="1">
      <alignment horizontal="justify"/>
    </xf>
    <xf numFmtId="166" fontId="6" fillId="15" borderId="14" xfId="0" applyNumberFormat="1" applyFont="1" applyFill="1"/>
    <xf numFmtId="166" fontId="6" fillId="0" borderId="0" xfId="0" applyNumberFormat="1" applyFont="1"/>
    <xf numFmtId="166" fontId="6" fillId="11" borderId="10" xfId="0" applyNumberFormat="1" applyFont="1" applyFill="1"/>
    <xf numFmtId="166" fontId="6" fillId="13" borderId="12" xfId="0" applyNumberFormat="1" applyFont="1" applyFill="1"/>
    <xf numFmtId="166" fontId="7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10" borderId="9" xfId="0" applyNumberFormat="1" applyFont="1" applyFill="1"/>
    <xf numFmtId="3" fontId="2" fillId="10" borderId="9" xfId="0" applyNumberFormat="1" applyFont="1" applyFill="1" applyAlignment="1">
      <alignment horizontal="right"/>
    </xf>
    <xf numFmtId="3" fontId="2" fillId="10" borderId="9" xfId="0" applyNumberFormat="1" applyFont="1" applyFill="1"/>
    <xf numFmtId="3" fontId="5" fillId="15" borderId="14" xfId="0" applyNumberFormat="1" applyFont="1" applyFill="1"/>
    <xf numFmtId="3" fontId="4" fillId="11" borderId="10" xfId="0" applyNumberFormat="1" applyFont="1" applyFill="1" applyAlignment="1">
      <alignment horizontal="right"/>
    </xf>
    <xf numFmtId="3" fontId="4" fillId="13" borderId="12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justify"/>
    </xf>
    <xf numFmtId="3" fontId="4" fillId="18" borderId="17" xfId="0" applyNumberFormat="1" applyFont="1" applyFill="1" applyAlignment="1">
      <alignment horizontal="right"/>
    </xf>
    <xf numFmtId="3" fontId="1" fillId="18" borderId="17" xfId="0" applyNumberFormat="1" applyFont="1" applyFill="1"/>
    <xf numFmtId="164" fontId="4" fillId="18" borderId="17" xfId="0" applyNumberFormat="1" applyFont="1" applyFill="1" applyAlignment="1">
      <alignment horizontal="justify"/>
    </xf>
    <xf numFmtId="166" fontId="6" fillId="18" borderId="17" xfId="0" applyNumberFormat="1" applyFont="1" applyFill="1"/>
    <xf numFmtId="164" fontId="2" fillId="19" borderId="18" xfId="0" applyNumberFormat="1" applyFont="1" applyFill="1" applyBorder="1" applyAlignment="1">
      <alignment horizontal="left"/>
    </xf>
    <xf numFmtId="3" fontId="2" fillId="18" borderId="17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left"/>
    </xf>
    <xf numFmtId="166" fontId="4" fillId="18" borderId="17" xfId="0" applyNumberFormat="1" applyFont="1" applyFill="1" applyAlignment="1">
      <alignment horizontal="justify"/>
    </xf>
    <xf numFmtId="166" fontId="4" fillId="18" borderId="17" xfId="0" applyNumberFormat="1" applyFont="1" applyFill="1"/>
    <xf numFmtId="3" fontId="6" fillId="20" borderId="19" xfId="0" applyNumberFormat="1" applyFont="1" applyFill="1"/>
    <xf numFmtId="166" fontId="1" fillId="20" borderId="19" xfId="0" applyNumberFormat="1" applyFont="1" applyFill="1"/>
    <xf numFmtId="166" fontId="6" fillId="20" borderId="19" xfId="0" applyNumberFormat="1" applyFont="1" applyFill="1"/>
    <xf numFmtId="1" fontId="1" fillId="20" borderId="19" xfId="0" applyNumberFormat="1" applyFont="1" applyFill="1"/>
    <xf numFmtId="3" fontId="1" fillId="20" borderId="19" xfId="0" applyNumberFormat="1" applyFont="1" applyFill="1"/>
    <xf numFmtId="0" fontId="1" fillId="20" borderId="19" xfId="0" applyFont="1" applyFill="1"/>
    <xf numFmtId="3" fontId="6" fillId="18" borderId="17" xfId="0" applyNumberFormat="1" applyFont="1" applyFill="1"/>
    <xf numFmtId="166" fontId="1" fillId="18" borderId="17" xfId="0" applyNumberFormat="1" applyFont="1" applyFill="1"/>
    <xf numFmtId="0" fontId="1" fillId="18" borderId="17" xfId="0" applyFont="1" applyFill="1"/>
    <xf numFmtId="0" fontId="1" fillId="0" borderId="0" xfId="0" applyFont="1" applyAlignment="1" quotePrefix="1">
      <alignment/>
    </xf>
    <xf numFmtId="49" fontId="5" fillId="15" borderId="14" xfId="0" applyNumberFormat="1" applyFont="1" applyFill="1" applyAlignment="1" quotePrefix="1">
      <alignment horizontal="left"/>
    </xf>
    <xf numFmtId="164" fontId="4" fillId="12" borderId="11" xfId="0" applyNumberFormat="1" applyFont="1" applyFill="1" applyBorder="1" applyAlignment="1" quotePrefix="1">
      <alignment horizontal="left"/>
    </xf>
    <xf numFmtId="164" fontId="4" fillId="14" borderId="13" xfId="0" applyNumberFormat="1" applyFont="1" applyFill="1" applyBorder="1" applyAlignment="1" quotePrefix="1">
      <alignment horizontal="left"/>
    </xf>
    <xf numFmtId="49" fontId="4" fillId="18" borderId="17" xfId="0" applyNumberFormat="1" applyFont="1" applyFill="1" applyAlignment="1" quotePrefix="1">
      <alignment horizontal="left"/>
    </xf>
    <xf numFmtId="164" fontId="4" fillId="19" borderId="18" xfId="0" applyNumberFormat="1" applyFont="1" applyFill="1" applyBorder="1" applyAlignment="1" quotePrefix="1">
      <alignment horizontal="left"/>
    </xf>
    <xf numFmtId="164" fontId="2" fillId="19" borderId="18" xfId="0" applyNumberFormat="1" applyFont="1" applyFill="1" applyBorder="1" applyAlignment="1" quotePrefix="1">
      <alignment horizontal="left"/>
    </xf>
    <xf numFmtId="49" fontId="4" fillId="15" borderId="14" xfId="0" applyNumberFormat="1" applyFont="1" applyFill="1" applyAlignment="1" quotePrefix="1">
      <alignment horizontal="left"/>
    </xf>
    <xf numFmtId="49" fontId="2" fillId="18" borderId="17" xfId="0" applyNumberFormat="1" applyFont="1" applyFill="1" applyAlignment="1" quotePrefix="1">
      <alignment horizontal="left"/>
    </xf>
    <xf numFmtId="0" fontId="6" fillId="15" borderId="14" xfId="0" applyFont="1" applyFill="1" applyAlignment="1" quotePrefix="1">
      <alignment/>
    </xf>
    <xf numFmtId="0" fontId="6" fillId="11" borderId="10" xfId="0" applyFont="1" applyFill="1" applyAlignment="1" quotePrefix="1">
      <alignment/>
    </xf>
    <xf numFmtId="0" fontId="6" fillId="13" borderId="12" xfId="0" applyFont="1" applyFill="1" applyAlignment="1" quotePrefix="1">
      <alignment/>
    </xf>
  </cellXfs>
  <cellStyles count="1">
    <cellStyle name="Normal" xfId="0" builtinId="0" customBuiltin="1"/>
  </cellStyles>
  <tableStyles count="0"/>
  <extLst>
    <ext uri="smNativeData">
      <pm:charStyles xmlns:pm="smNativeData" id="1639236048" count="1">
        <pm:charStyle name="Normal" fontId="0"/>
      </pm:charStyles>
      <pm:colors xmlns:pm="smNativeData" id="1639236048" count="26">
        <pm:color name="Farbe 26" rgb="FFF2CA"/>
        <pm:color name="Farbe 25" rgb="FFF1C9"/>
        <pm:color name="Farbe 26" rgb="BFFFFF"/>
        <pm:color name="Farbe 27" rgb="FFFF9E"/>
        <pm:color name="Farbe 28" rgb="FFBFFF"/>
        <pm:color name="Farbe 29" rgb="E0FFFF"/>
        <pm:color name="Farbe 30" rgb="808001"/>
        <pm:color name="Farbe 31" rgb="018001"/>
        <pm:color name="Farbe 32" rgb="00A300"/>
        <pm:color name="Farbe 33" rgb="00D100"/>
        <pm:color name="Farbe 34" rgb="3DFF3D"/>
        <pm:color name="Farbe 35" rgb="5CFFFF"/>
        <pm:color name="Farbe 36" rgb="9EFFFF"/>
        <pm:color name="Farbe 37" rgb="9EFF9E"/>
        <pm:color name="Farbe 38" rgb="E0FFE0"/>
        <pm:color name="Farbe 39" rgb="3D3DFF"/>
        <pm:color name="Farbe 40" rgb="5C5CFF"/>
        <pm:color name="Farbe 41" rgb="FF9EFF"/>
        <pm:color name="Farbe 42" rgb="00A3A3"/>
        <pm:color name="Farbe 43" rgb="00D1D1"/>
        <pm:color name="Farbe 44" rgb="9E9EFF"/>
        <pm:color name="Farbe 45" rgb="E0E0FF"/>
        <pm:color name="Farbe 46" rgb="FFE0FF"/>
        <pm:color name="Farbe 47" rgb="018080"/>
        <pm:color name="Farbe 48" rgb="3DFFFF"/>
        <pm:color name="Farbe 49" rgb="0000D1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55"/>
  <sheetViews>
    <sheetView tabSelected="1" view="normal" workbookViewId="0">
      <pane xSplit="2" ySplit="3" topLeftCell="Q114" activePane="bottomRight" state="frozen"/>
      <selection pane="bottomRight" activeCell="U129" sqref="U129"/>
    </sheetView>
  </sheetViews>
  <sheetFormatPr baseColWidth="9" defaultColWidth="10.000000" defaultRowHeight="15.80"/>
  <cols>
    <col min="1" max="15" width="10.000000" style="1"/>
    <col min="16" max="16" width="5.135135" customWidth="1" style="1"/>
    <col min="17" max="28" width="8.378378" customWidth="1" style="1"/>
    <col min="29" max="16384" width="10.000000" style="1"/>
  </cols>
  <sheetData>
    <row r="1" spans="1:29">
      <c r="A1" s="2" t="s">
        <v>0</v>
      </c>
      <c r="B1" s="3"/>
      <c r="C1" s="13" t="s">
        <v>1</v>
      </c>
      <c r="D1" s="13" t="s">
        <v>2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29">
      <c r="A2" s="4" t="s">
        <v>3</v>
      </c>
      <c r="B2" s="4" t="s">
        <v>4</v>
      </c>
      <c r="C2" s="15" t="s">
        <v>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 t="s">
        <v>6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0">
      <c r="A3" s="5"/>
      <c r="B3" s="6" t="s">
        <v>7</v>
      </c>
      <c r="C3" s="40" t="s">
        <v>8</v>
      </c>
      <c r="D3" s="40" t="s">
        <v>9</v>
      </c>
      <c r="E3" s="40" t="s">
        <v>10</v>
      </c>
      <c r="F3" s="40" t="s">
        <v>11</v>
      </c>
      <c r="G3" s="40" t="s">
        <v>12</v>
      </c>
      <c r="H3" s="40" t="s">
        <v>13</v>
      </c>
      <c r="I3" s="40" t="s">
        <v>14</v>
      </c>
      <c r="J3" s="40" t="s">
        <v>15</v>
      </c>
      <c r="K3" s="40" t="s">
        <v>16</v>
      </c>
      <c r="L3" s="40" t="s">
        <v>17</v>
      </c>
      <c r="M3" s="40" t="s">
        <v>18</v>
      </c>
      <c r="N3" s="40" t="s">
        <v>19</v>
      </c>
      <c r="O3" s="18"/>
      <c r="P3" s="14"/>
      <c r="Q3" s="14"/>
      <c r="R3" s="40" t="s">
        <v>8</v>
      </c>
      <c r="S3" s="40" t="s">
        <v>9</v>
      </c>
      <c r="T3" s="40" t="s">
        <v>10</v>
      </c>
      <c r="U3" s="40" t="s">
        <v>11</v>
      </c>
      <c r="V3" s="40" t="s">
        <v>12</v>
      </c>
      <c r="W3" s="40" t="s">
        <v>13</v>
      </c>
      <c r="X3" s="40" t="s">
        <v>14</v>
      </c>
      <c r="Y3" s="40" t="s">
        <v>15</v>
      </c>
      <c r="Z3" s="40" t="s">
        <v>16</v>
      </c>
      <c r="AA3" s="40" t="s">
        <v>17</v>
      </c>
      <c r="AB3" s="40" t="s">
        <v>18</v>
      </c>
      <c r="AC3" s="40" t="s">
        <v>19</v>
      </c>
      <c r="AD3" s="14"/>
    </row>
    <row r="4" spans="1:30">
      <c r="A4" s="20" t="n">
        <v>2021</v>
      </c>
      <c r="B4" s="7" t="s">
        <v>6</v>
      </c>
      <c r="C4" s="57" t="n">
        <v>106536</v>
      </c>
      <c r="D4" s="57" t="n">
        <v>82052</v>
      </c>
      <c r="E4" s="57" t="n">
        <v>81728</v>
      </c>
      <c r="F4" s="57" t="n">
        <v>81624</v>
      </c>
      <c r="G4" s="57" t="n">
        <v>80739</v>
      </c>
      <c r="H4" s="57" t="n">
        <v>76609</v>
      </c>
      <c r="I4" s="57" t="n">
        <v>76456</v>
      </c>
      <c r="J4" s="57" t="n">
        <v>76103</v>
      </c>
      <c r="K4" s="57" t="n">
        <v>77286</v>
      </c>
      <c r="L4" s="57" t="n">
        <v>83699</v>
      </c>
      <c r="M4" s="57"/>
      <c r="N4" s="57"/>
      <c r="O4" s="57"/>
      <c r="P4" s="14"/>
      <c r="Q4" s="14"/>
      <c r="R4" s="19">
        <f>(C4-C107)*100/C107</f>
        <v>22.5069210269855375</v>
      </c>
      <c r="S4" s="19">
        <f>(D4-D107)*100/D107</f>
        <v>-1.75648654797112025</v>
      </c>
      <c r="T4" s="19">
        <f>(E4-E107)*100/E107</f>
        <v>-9.30322240563747549</v>
      </c>
      <c r="U4" s="19">
        <f>(F4-F107)*100/F107</f>
        <v>6.88386344887189505</v>
      </c>
      <c r="V4" s="19">
        <f>(G4-G107)*100/G107</f>
        <v>7.46393810831045634</v>
      </c>
      <c r="W4" s="19">
        <f>(H4-H107)*100/H107</f>
        <v>8.80376081607436412</v>
      </c>
      <c r="X4" s="19">
        <f>(I4-I107)*100/I107</f>
        <v>3.29658452226545595</v>
      </c>
      <c r="Y4" s="19">
        <f>(J4-J107)*100/J107</f>
        <v>3.33167004416202461</v>
      </c>
      <c r="Z4" s="19">
        <f>(K4-K107)*100/K107</f>
        <v>10.7415872015131217</v>
      </c>
      <c r="AA4" s="19">
        <f>(L4-L107)*100/L107</f>
        <v>10.7587461748407911</v>
      </c>
      <c r="AB4" s="19">
        <f>(M4-M107)*100/M107</f>
        <v>-100</v>
      </c>
      <c r="AC4" s="19">
        <f>(N4-N107)*100/N107</f>
        <v>-100</v>
      </c>
      <c r="AD4" s="14"/>
    </row>
    <row r="5" spans="1:30">
      <c r="A5" s="22" t="n">
        <v>2021</v>
      </c>
      <c r="B5" s="8" t="s">
        <v>20</v>
      </c>
      <c r="C5" s="58" t="n">
        <v>296</v>
      </c>
      <c r="D5" s="58" t="n">
        <v>222</v>
      </c>
      <c r="E5" s="58" t="n">
        <v>289</v>
      </c>
      <c r="F5" s="58" t="n">
        <v>259</v>
      </c>
      <c r="G5" s="58" t="n">
        <v>310</v>
      </c>
      <c r="H5" s="58" t="n">
        <v>302</v>
      </c>
      <c r="I5" s="58" t="n">
        <v>287</v>
      </c>
      <c r="J5" s="58" t="n">
        <v>304</v>
      </c>
      <c r="K5" s="58" t="n">
        <v>289</v>
      </c>
      <c r="L5" s="58" t="n">
        <v>302</v>
      </c>
      <c r="M5" s="58"/>
      <c r="N5" s="58"/>
      <c r="O5" s="58"/>
      <c r="P5" s="14"/>
      <c r="Q5" s="14"/>
      <c r="R5" s="19">
        <f>(C5-C108)*100/C108</f>
        <v>-7.64430577223088914</v>
      </c>
      <c r="S5" s="19">
        <f>(D5-D108)*100/D108</f>
        <v>-25.7525083612040149</v>
      </c>
      <c r="T5" s="19">
        <f>(E5-E108)*100/E108</f>
        <v>-16.0493827160493829</v>
      </c>
      <c r="U5" s="19">
        <f>(F5-F108)*100/F108</f>
        <v>-12.6475548060708256</v>
      </c>
      <c r="V5" s="19">
        <f>(G5-G108)*100/G108</f>
        <v>7.17372515125324117</v>
      </c>
      <c r="W5" s="19">
        <f>(H5-H108)*100/H108</f>
        <v>0.332225913621262459</v>
      </c>
      <c r="X5" s="19">
        <f>(I5-I108)*100/I108</f>
        <v>-6.43846780766096138</v>
      </c>
      <c r="Y5" s="19">
        <f>(J5-J108)*100/J108</f>
        <v>1.7573221757322175</v>
      </c>
      <c r="Z5" s="19">
        <f>(K5-K108)*100/K108</f>
        <v>1.76056338028169019</v>
      </c>
      <c r="AA5" s="19">
        <f>(L5-L108)*100/L108</f>
        <v>1.17252931323283072</v>
      </c>
      <c r="AB5" s="19">
        <f>(M5-M108)*100/M108</f>
        <v>-100</v>
      </c>
      <c r="AC5" s="19">
        <f>(N5-N108)*100/N108</f>
        <v>-100</v>
      </c>
      <c r="AD5" s="14"/>
    </row>
    <row r="6" spans="1:30">
      <c r="A6" s="22" t="n">
        <v>2021</v>
      </c>
      <c r="B6" s="8" t="s">
        <v>21</v>
      </c>
      <c r="C6" s="58" t="n">
        <v>291</v>
      </c>
      <c r="D6" s="58" t="n">
        <v>276</v>
      </c>
      <c r="E6" s="58" t="n">
        <v>294</v>
      </c>
      <c r="F6" s="58" t="n">
        <v>333</v>
      </c>
      <c r="G6" s="58" t="n">
        <v>328</v>
      </c>
      <c r="H6" s="58" t="n">
        <v>383</v>
      </c>
      <c r="I6" s="58" t="n">
        <v>362</v>
      </c>
      <c r="J6" s="58" t="n">
        <v>311</v>
      </c>
      <c r="K6" s="58" t="n">
        <v>335</v>
      </c>
      <c r="L6" s="58" t="n">
        <v>352</v>
      </c>
      <c r="M6" s="58"/>
      <c r="N6" s="58"/>
      <c r="O6" s="58"/>
      <c r="P6" s="14"/>
      <c r="Q6" s="14"/>
      <c r="R6" s="19">
        <f>(C6-C109)*100/C109</f>
        <v>-21.0847457627118651</v>
      </c>
      <c r="S6" s="19">
        <f>(D6-D109)*100/D109</f>
        <v>-17.6733780760626402</v>
      </c>
      <c r="T6" s="19">
        <f>(E6-E109)*100/E109</f>
        <v>-16.5957446808510625</v>
      </c>
      <c r="U6" s="19">
        <f>(F6-F109)*100/F109</f>
        <v>0.985595147839272201</v>
      </c>
      <c r="V6" s="19">
        <f>(G6-G109)*100/G109</f>
        <v>-8.88888888888888928</v>
      </c>
      <c r="W6" s="19">
        <f>(H6-H109)*100/H109</f>
        <v>10.693641618497109</v>
      </c>
      <c r="X6" s="19">
        <f>(I6-I109)*100/I109</f>
        <v>-1.56356220258327667</v>
      </c>
      <c r="Y6" s="19">
        <f>(J6-J109)*100/J109</f>
        <v>-14.0883977900552484</v>
      </c>
      <c r="Z6" s="19">
        <f>(K6-K109)*100/K109</f>
        <v>-1.68745414526779154</v>
      </c>
      <c r="AA6" s="19">
        <f>(L6-L109)*100/L109</f>
        <v>3.60559234731420153</v>
      </c>
      <c r="AB6" s="19">
        <f>(M6-M109)*100/M109</f>
        <v>-100</v>
      </c>
      <c r="AC6" s="19">
        <f>(N6-N109)*100/N109</f>
        <v>-100</v>
      </c>
      <c r="AD6" s="14"/>
    </row>
    <row r="7" spans="1:30">
      <c r="A7" s="22" t="n">
        <v>2021</v>
      </c>
      <c r="B7" s="8" t="s">
        <v>22</v>
      </c>
      <c r="C7" s="58" t="n">
        <v>236</v>
      </c>
      <c r="D7" s="58" t="n">
        <v>184</v>
      </c>
      <c r="E7" s="58" t="n">
        <v>243</v>
      </c>
      <c r="F7" s="58" t="n">
        <v>229</v>
      </c>
      <c r="G7" s="58" t="n">
        <v>216</v>
      </c>
      <c r="H7" s="58" t="n">
        <v>205</v>
      </c>
      <c r="I7" s="58" t="n">
        <v>241</v>
      </c>
      <c r="J7" s="58" t="n">
        <v>228</v>
      </c>
      <c r="K7" s="58" t="n">
        <v>237</v>
      </c>
      <c r="L7" s="58" t="n">
        <v>229</v>
      </c>
      <c r="M7" s="58"/>
      <c r="N7" s="58"/>
      <c r="O7" s="58"/>
      <c r="P7" s="14"/>
      <c r="Q7" s="14"/>
      <c r="R7" s="19">
        <f>(C7-C110)*100/C110</f>
        <v>-1.46137787056367436</v>
      </c>
      <c r="S7" s="19">
        <f>(D7-D110)*100/D110</f>
        <v>-13.002364066193854</v>
      </c>
      <c r="T7" s="19">
        <f>(E7-E110)*100/E110</f>
        <v>1.99370409233997883</v>
      </c>
      <c r="U7" s="19">
        <f>(F7-F110)*100/F110</f>
        <v>0.328587075575027354</v>
      </c>
      <c r="V7" s="19">
        <f>(G7-G110)*100/G110</f>
        <v>-2.9213483146067416</v>
      </c>
      <c r="W7" s="19">
        <f>(H7-H110)*100/H110</f>
        <v>-7.76152980877390331</v>
      </c>
      <c r="X7" s="19">
        <f>(I7-I110)*100/I110</f>
        <v>5.81778265642151471</v>
      </c>
      <c r="Y7" s="19">
        <f>(J7-J110)*100/J110</f>
        <v>-0.218818380743982477</v>
      </c>
      <c r="Z7" s="19">
        <f>(K7-K110)*100/K110</f>
        <v>13.3971291866028714</v>
      </c>
      <c r="AA7" s="19">
        <f>(L7-L110)*100/L110</f>
        <v>3.97275822928490321</v>
      </c>
      <c r="AB7" s="19">
        <f>(M7-M110)*100/M110</f>
        <v>-100</v>
      </c>
      <c r="AC7" s="19">
        <f>(N7-N110)*100/N110</f>
        <v>-100</v>
      </c>
      <c r="AD7" s="14"/>
    </row>
    <row r="8" spans="1:30">
      <c r="A8" s="22" t="n">
        <v>2021</v>
      </c>
      <c r="B8" s="8" t="s">
        <v>23</v>
      </c>
      <c r="C8" s="58" t="n">
        <v>327</v>
      </c>
      <c r="D8" s="58" t="n">
        <v>298</v>
      </c>
      <c r="E8" s="58" t="n">
        <v>364</v>
      </c>
      <c r="F8" s="58" t="n">
        <v>340</v>
      </c>
      <c r="G8" s="58" t="n">
        <v>391</v>
      </c>
      <c r="H8" s="58" t="n">
        <v>360</v>
      </c>
      <c r="I8" s="58" t="n">
        <v>303</v>
      </c>
      <c r="J8" s="58" t="n">
        <v>353</v>
      </c>
      <c r="K8" s="58" t="n">
        <v>379</v>
      </c>
      <c r="L8" s="58" t="n">
        <v>369</v>
      </c>
      <c r="M8" s="58"/>
      <c r="N8" s="58"/>
      <c r="O8" s="58"/>
      <c r="P8" s="14"/>
      <c r="Q8" s="14"/>
      <c r="R8" s="19">
        <f>(C8-C111)*100/C111</f>
        <v>8.00990916597853087</v>
      </c>
      <c r="S8" s="19">
        <f>(D8-D111)*100/D111</f>
        <v>-0.74937552039966695</v>
      </c>
      <c r="T8" s="19">
        <f>(E8-E111)*100/E111</f>
        <v>8.17236255572065318</v>
      </c>
      <c r="U8" s="19">
        <f>(F8-F111)*100/F111</f>
        <v>10.3000811030008101</v>
      </c>
      <c r="V8" s="19">
        <f>(G8-G111)*100/G111</f>
        <v>15.3392330383480822</v>
      </c>
      <c r="W8" s="19">
        <f>(H8-H111)*100/H111</f>
        <v>15.2922337870296232</v>
      </c>
      <c r="X8" s="19">
        <f>(I8-I111)*100/I111</f>
        <v>-1.78282009724473252</v>
      </c>
      <c r="Y8" s="19">
        <f>(J8-J111)*100/J111</f>
        <v>10.0545596258768519</v>
      </c>
      <c r="Z8" s="19">
        <f>(K8-K111)*100/K111</f>
        <v>26.0182876142975879</v>
      </c>
      <c r="AA8" s="19">
        <f>(L8-L111)*100/L111</f>
        <v>16.3120567375886516</v>
      </c>
      <c r="AB8" s="19">
        <f>(M8-M111)*100/M111</f>
        <v>-100</v>
      </c>
      <c r="AC8" s="19">
        <f>(N8-N111)*100/N111</f>
        <v>-100</v>
      </c>
      <c r="AD8" s="14"/>
    </row>
    <row r="9" spans="1:30">
      <c r="A9" s="22" t="n">
        <v>2021</v>
      </c>
      <c r="B9" s="8" t="s">
        <v>24</v>
      </c>
      <c r="C9" s="58" t="n">
        <v>526</v>
      </c>
      <c r="D9" s="58" t="n">
        <v>473</v>
      </c>
      <c r="E9" s="58" t="n">
        <v>523</v>
      </c>
      <c r="F9" s="58" t="n">
        <v>524</v>
      </c>
      <c r="G9" s="58" t="n">
        <v>546</v>
      </c>
      <c r="H9" s="58" t="n">
        <v>501</v>
      </c>
      <c r="I9" s="58" t="n">
        <v>476</v>
      </c>
      <c r="J9" s="58" t="n">
        <v>484</v>
      </c>
      <c r="K9" s="58" t="n">
        <v>473</v>
      </c>
      <c r="L9" s="58" t="n">
        <v>493</v>
      </c>
      <c r="M9" s="58"/>
      <c r="N9" s="58"/>
      <c r="O9" s="58"/>
      <c r="P9" s="14"/>
      <c r="Q9" s="14"/>
      <c r="R9" s="19">
        <f>(C9-C112)*100/C112</f>
        <v>6.10186585980837126</v>
      </c>
      <c r="S9" s="19">
        <f>(D9-D112)*100/D112</f>
        <v>0.424628450106157107</v>
      </c>
      <c r="T9" s="19">
        <f>(E9-E112)*100/E112</f>
        <v>3.56435643564356441</v>
      </c>
      <c r="U9" s="19">
        <f>(F9-F112)*100/F112</f>
        <v>18.7535410764872523</v>
      </c>
      <c r="V9" s="19">
        <f>(G9-G112)*100/G112</f>
        <v>16.6666666666666679</v>
      </c>
      <c r="W9" s="19">
        <f>(H9-H112)*100/H112</f>
        <v>12.7743387732132803</v>
      </c>
      <c r="X9" s="19">
        <f>(I9-I112)*100/I112</f>
        <v>3.14192849404117025</v>
      </c>
      <c r="Y9" s="19">
        <f>(J9-J112)*100/J112</f>
        <v>4.98915401301518457</v>
      </c>
      <c r="Z9" s="19">
        <f>(K9-K112)*100/K112</f>
        <v>8.92343120322394867</v>
      </c>
      <c r="AA9" s="19">
        <f>(L9-L112)*100/L112</f>
        <v>10.9111361079865024</v>
      </c>
      <c r="AB9" s="19">
        <f>(M9-M112)*100/M112</f>
        <v>-100</v>
      </c>
      <c r="AC9" s="19">
        <f>(N9-N112)*100/N112</f>
        <v>-100</v>
      </c>
      <c r="AD9" s="14"/>
    </row>
    <row r="10" spans="1:30">
      <c r="A10" s="22" t="n">
        <v>2021</v>
      </c>
      <c r="B10" s="8" t="s">
        <v>25</v>
      </c>
      <c r="C10" s="58" t="n">
        <v>900</v>
      </c>
      <c r="D10" s="58" t="n">
        <v>770</v>
      </c>
      <c r="E10" s="58" t="n">
        <v>864</v>
      </c>
      <c r="F10" s="58" t="n">
        <v>822</v>
      </c>
      <c r="G10" s="58" t="n">
        <v>868</v>
      </c>
      <c r="H10" s="58" t="n">
        <v>790</v>
      </c>
      <c r="I10" s="58" t="n">
        <v>836</v>
      </c>
      <c r="J10" s="58" t="n">
        <v>783</v>
      </c>
      <c r="K10" s="58" t="n">
        <v>774</v>
      </c>
      <c r="L10" s="58" t="n">
        <v>785</v>
      </c>
      <c r="M10" s="58"/>
      <c r="N10" s="58"/>
      <c r="O10" s="58"/>
      <c r="P10" s="14"/>
      <c r="Q10" s="14"/>
      <c r="R10" s="19">
        <f>(C10-C113)*100/C113</f>
        <v>-14.6312544462888301</v>
      </c>
      <c r="S10" s="19">
        <f>(D10-D113)*100/D113</f>
        <v>-19.8334200937011964</v>
      </c>
      <c r="T10" s="19">
        <f>(E10-E113)*100/E113</f>
        <v>-17.9487179487179489</v>
      </c>
      <c r="U10" s="19">
        <f>(F10-F113)*100/F113</f>
        <v>-14.4195731389901098</v>
      </c>
      <c r="V10" s="19">
        <f>(G10-G113)*100/G113</f>
        <v>-8.09952355743779862</v>
      </c>
      <c r="W10" s="19">
        <f>(H10-H113)*100/H113</f>
        <v>-14.9623250807319703</v>
      </c>
      <c r="X10" s="19">
        <f>(I10-I113)*100/I113</f>
        <v>-12.1848739495798313</v>
      </c>
      <c r="Y10" s="19">
        <f>(J10-J113)*100/J113</f>
        <v>-15.625</v>
      </c>
      <c r="Z10" s="19">
        <f>(K10-K113)*100/K113</f>
        <v>-14.5695364238410594</v>
      </c>
      <c r="AA10" s="19">
        <f>(L10-L113)*100/L113</f>
        <v>-15.3410622809382584</v>
      </c>
      <c r="AB10" s="19">
        <f>(M10-M113)*100/M113</f>
        <v>-100</v>
      </c>
      <c r="AC10" s="19">
        <f>(N10-N113)*100/N113</f>
        <v>-100</v>
      </c>
      <c r="AD10" s="14"/>
    </row>
    <row r="11" spans="1:30">
      <c r="A11" s="22" t="n">
        <v>2021</v>
      </c>
      <c r="B11" s="8" t="s">
        <v>26</v>
      </c>
      <c r="C11" s="58" t="n">
        <v>1967</v>
      </c>
      <c r="D11" s="58" t="n">
        <v>1703</v>
      </c>
      <c r="E11" s="58" t="n">
        <v>1761</v>
      </c>
      <c r="F11" s="58" t="n">
        <v>1873</v>
      </c>
      <c r="G11" s="58" t="n">
        <v>1797</v>
      </c>
      <c r="H11" s="58" t="n">
        <v>1643</v>
      </c>
      <c r="I11" s="58" t="n">
        <v>1621</v>
      </c>
      <c r="J11" s="58" t="n">
        <v>1636</v>
      </c>
      <c r="K11" s="58" t="n">
        <v>1630</v>
      </c>
      <c r="L11" s="58" t="n">
        <v>1686</v>
      </c>
      <c r="M11" s="58"/>
      <c r="N11" s="58"/>
      <c r="O11" s="58"/>
      <c r="P11" s="14"/>
      <c r="Q11" s="14"/>
      <c r="R11" s="19">
        <f>(C11-C114)*100/C114</f>
        <v>-3.80242083384276786</v>
      </c>
      <c r="S11" s="19">
        <f>(D11-D114)*100/D114</f>
        <v>-11.6701244813278002</v>
      </c>
      <c r="T11" s="19">
        <f>(E11-E114)*100/E114</f>
        <v>-15.1120751988430939</v>
      </c>
      <c r="U11" s="19">
        <f>(F11-F114)*100/F114</f>
        <v>0.793757567603928482</v>
      </c>
      <c r="V11" s="19">
        <f>(G11-G114)*100/G114</f>
        <v>-4.84511517077045273</v>
      </c>
      <c r="W11" s="19">
        <f>(H11-H114)*100/H114</f>
        <v>-10.4510151246763865</v>
      </c>
      <c r="X11" s="19">
        <f>(I11-I114)*100/I114</f>
        <v>-11.4570531203058863</v>
      </c>
      <c r="Y11" s="19">
        <f>(J11-J114)*100/J114</f>
        <v>-11.0265125764785861</v>
      </c>
      <c r="Z11" s="19">
        <f>(K11-K114)*100/K114</f>
        <v>-7.53084668841299099</v>
      </c>
      <c r="AA11" s="19">
        <f>(L11-L114)*100/L114</f>
        <v>-10.1399067288474356</v>
      </c>
      <c r="AB11" s="19">
        <f>(M11-M114)*100/M114</f>
        <v>-100</v>
      </c>
      <c r="AC11" s="19">
        <f>(N11-N114)*100/N114</f>
        <v>-100</v>
      </c>
      <c r="AD11" s="14"/>
    </row>
    <row r="12" spans="1:30">
      <c r="A12" s="22" t="n">
        <v>2021</v>
      </c>
      <c r="B12" s="8" t="s">
        <v>27</v>
      </c>
      <c r="C12" s="58" t="n">
        <v>3465</v>
      </c>
      <c r="D12" s="58" t="n">
        <v>2908</v>
      </c>
      <c r="E12" s="58" t="n">
        <v>3109</v>
      </c>
      <c r="F12" s="58" t="n">
        <v>3289</v>
      </c>
      <c r="G12" s="58" t="n">
        <v>3226</v>
      </c>
      <c r="H12" s="58" t="n">
        <v>3080</v>
      </c>
      <c r="I12" s="58" t="n">
        <v>3042</v>
      </c>
      <c r="J12" s="58" t="n">
        <v>2984</v>
      </c>
      <c r="K12" s="58" t="n">
        <v>2908</v>
      </c>
      <c r="L12" s="58" t="n">
        <v>3168</v>
      </c>
      <c r="M12" s="58"/>
      <c r="N12" s="58"/>
      <c r="O12" s="58"/>
      <c r="P12" s="14"/>
      <c r="Q12" s="14"/>
      <c r="R12" s="19">
        <f>(C12-C115)*100/C115</f>
        <v>8.08703111596350332</v>
      </c>
      <c r="S12" s="19">
        <f>(D12-D115)*100/D115</f>
        <v>-2.70179841070681714</v>
      </c>
      <c r="T12" s="19">
        <f>(E12-E115)*100/E115</f>
        <v>-5.34327903790531256</v>
      </c>
      <c r="U12" s="19">
        <f>(F12-F115)*100/F115</f>
        <v>10.7966986693616303</v>
      </c>
      <c r="V12" s="19">
        <f>(G12-G115)*100/G115</f>
        <v>10.1117842819353179</v>
      </c>
      <c r="W12" s="19">
        <f>(H12-H115)*100/H115</f>
        <v>8.96868919157969202</v>
      </c>
      <c r="X12" s="19">
        <f>(I12-I115)*100/I115</f>
        <v>4</v>
      </c>
      <c r="Y12" s="19">
        <f>(J12-J115)*100/J115</f>
        <v>3.91781298972662384</v>
      </c>
      <c r="Z12" s="19">
        <f>(K12-K115)*100/K115</f>
        <v>5.31462200090538683</v>
      </c>
      <c r="AA12" s="19">
        <f>(L12-L115)*100/L115</f>
        <v>7.77343085558768454</v>
      </c>
      <c r="AB12" s="19">
        <f>(M12-M115)*100/M115</f>
        <v>-100</v>
      </c>
      <c r="AC12" s="19">
        <f>(N12-N115)*100/N115</f>
        <v>-100</v>
      </c>
      <c r="AD12" s="14"/>
    </row>
    <row r="13" spans="1:30">
      <c r="A13" s="22" t="n">
        <v>2021</v>
      </c>
      <c r="B13" s="8" t="s">
        <v>28</v>
      </c>
      <c r="C13" s="58" t="n">
        <v>4988</v>
      </c>
      <c r="D13" s="58" t="n">
        <v>4291</v>
      </c>
      <c r="E13" s="58" t="n">
        <v>4374</v>
      </c>
      <c r="F13" s="58" t="n">
        <v>4501</v>
      </c>
      <c r="G13" s="58" t="n">
        <v>4592</v>
      </c>
      <c r="H13" s="58" t="n">
        <v>4314</v>
      </c>
      <c r="I13" s="58" t="n">
        <v>4285</v>
      </c>
      <c r="J13" s="58" t="n">
        <v>4196</v>
      </c>
      <c r="K13" s="58" t="n">
        <v>4222</v>
      </c>
      <c r="L13" s="58" t="n">
        <v>4451</v>
      </c>
      <c r="M13" s="58"/>
      <c r="N13" s="58"/>
      <c r="O13" s="58"/>
      <c r="P13" s="14"/>
      <c r="Q13" s="14"/>
      <c r="R13" s="19">
        <f>(C13-C116)*100/C116</f>
        <v>13.8228079183068058</v>
      </c>
      <c r="S13" s="19">
        <f>(D13-D116)*100/D116</f>
        <v>4.77992796532568232</v>
      </c>
      <c r="T13" s="19">
        <f>(E13-E116)*100/E116</f>
        <v>-2.398750418386701</v>
      </c>
      <c r="U13" s="19">
        <f>(F13-F116)*100/F116</f>
        <v>12.9485570890840656</v>
      </c>
      <c r="V13" s="19">
        <f>(G13-G116)*100/G116</f>
        <v>15.6310985206169342</v>
      </c>
      <c r="W13" s="19">
        <f>(H13-H116)*100/H116</f>
        <v>12.3583799973954935</v>
      </c>
      <c r="X13" s="19">
        <f>(I13-I116)*100/I116</f>
        <v>8.13197905494921436</v>
      </c>
      <c r="Y13" s="19">
        <f>(J13-J116)*100/J116</f>
        <v>6.28839212209486398</v>
      </c>
      <c r="Z13" s="19">
        <f>(K13-K116)*100/K116</f>
        <v>15.3394345034831314</v>
      </c>
      <c r="AA13" s="19">
        <f>(L13-L116)*100/L116</f>
        <v>12.3706134814440798</v>
      </c>
      <c r="AB13" s="19">
        <f>(M13-M116)*100/M116</f>
        <v>-100</v>
      </c>
      <c r="AC13" s="19">
        <f>(N13-N116)*100/N116</f>
        <v>-100</v>
      </c>
      <c r="AD13" s="14"/>
    </row>
    <row r="14" spans="1:30">
      <c r="A14" s="22" t="n">
        <v>2021</v>
      </c>
      <c r="B14" s="8" t="s">
        <v>29</v>
      </c>
      <c r="C14" s="58" t="n">
        <v>6772</v>
      </c>
      <c r="D14" s="58" t="n">
        <v>5648</v>
      </c>
      <c r="E14" s="58" t="n">
        <v>5836</v>
      </c>
      <c r="F14" s="58" t="n">
        <v>6055</v>
      </c>
      <c r="G14" s="58" t="n">
        <v>6010</v>
      </c>
      <c r="H14" s="58" t="n">
        <v>5561</v>
      </c>
      <c r="I14" s="58" t="n">
        <v>5543</v>
      </c>
      <c r="J14" s="58" t="n">
        <v>5398</v>
      </c>
      <c r="K14" s="58" t="n">
        <v>5430</v>
      </c>
      <c r="L14" s="58" t="n">
        <v>5831</v>
      </c>
      <c r="M14" s="58"/>
      <c r="N14" s="58"/>
      <c r="O14" s="58"/>
      <c r="P14" s="14"/>
      <c r="Q14" s="14"/>
      <c r="R14" s="19">
        <f>(C14-C117)*100/C117</f>
        <v>19.1676565043332907</v>
      </c>
      <c r="S14" s="19">
        <f>(D14-D117)*100/D117</f>
        <v>4.34140033253279167</v>
      </c>
      <c r="T14" s="19">
        <f>(E14-E117)*100/E117</f>
        <v>-1.32307562243733345</v>
      </c>
      <c r="U14" s="19">
        <f>(F14-F117)*100/F117</f>
        <v>18.0484476287956319</v>
      </c>
      <c r="V14" s="19">
        <f>(G14-G117)*100/G117</f>
        <v>14.1717325227963524</v>
      </c>
      <c r="W14" s="19">
        <f>(H14-H117)*100/H117</f>
        <v>14.1537514112696297</v>
      </c>
      <c r="X14" s="19">
        <f>(I14-I117)*100/I117</f>
        <v>6.00497227003251144</v>
      </c>
      <c r="Y14" s="19">
        <f>(J14-J117)*100/J117</f>
        <v>3.28135463503300473</v>
      </c>
      <c r="Z14" s="19">
        <f>(K14-K117)*100/K117</f>
        <v>9.83009708737864152</v>
      </c>
      <c r="AA14" s="19">
        <f>(L14-L117)*100/L117</f>
        <v>11.4594284622001332</v>
      </c>
      <c r="AB14" s="19">
        <f>(M14-M117)*100/M117</f>
        <v>-100</v>
      </c>
      <c r="AC14" s="19">
        <f>(N14-N117)*100/N117</f>
        <v>-100</v>
      </c>
      <c r="AD14" s="14"/>
    </row>
    <row r="15" spans="1:30">
      <c r="A15" s="22" t="n">
        <v>2021</v>
      </c>
      <c r="B15" s="8" t="s">
        <v>30</v>
      </c>
      <c r="C15" s="58" t="n">
        <v>8317</v>
      </c>
      <c r="D15" s="58" t="n">
        <v>6767</v>
      </c>
      <c r="E15" s="58" t="n">
        <v>7150</v>
      </c>
      <c r="F15" s="58" t="n">
        <v>7374</v>
      </c>
      <c r="G15" s="58" t="n">
        <v>7479</v>
      </c>
      <c r="H15" s="58" t="n">
        <v>6673</v>
      </c>
      <c r="I15" s="58" t="n">
        <v>6915</v>
      </c>
      <c r="J15" s="58" t="n">
        <v>6688</v>
      </c>
      <c r="K15" s="58" t="n">
        <v>6777</v>
      </c>
      <c r="L15" s="58" t="n">
        <v>7361</v>
      </c>
      <c r="M15" s="58"/>
      <c r="N15" s="58"/>
      <c r="O15" s="58"/>
      <c r="P15" s="14"/>
      <c r="Q15" s="14"/>
      <c r="R15" s="19">
        <f>(C15-C118)*100/C118</f>
        <v>18.8439967134640796</v>
      </c>
      <c r="S15" s="19">
        <f>(D15-D118)*100/D118</f>
        <v>-0.224851634781967613</v>
      </c>
      <c r="T15" s="19">
        <f>(E15-E118)*100/E118</f>
        <v>-1.23286252028870402</v>
      </c>
      <c r="U15" s="19">
        <f>(F15-F118)*100/F118</f>
        <v>16.2770528639571097</v>
      </c>
      <c r="V15" s="19">
        <f>(G15-G118)*100/G118</f>
        <v>21.7433768770601894</v>
      </c>
      <c r="W15" s="19">
        <f>(H15-H118)*100/H118</f>
        <v>15.9463098909691148</v>
      </c>
      <c r="X15" s="19">
        <f>(I15-I118)*100/I118</f>
        <v>13.0733382389011528</v>
      </c>
      <c r="Y15" s="19">
        <f>(J15-J118)*100/J118</f>
        <v>11.6807213826500789</v>
      </c>
      <c r="Z15" s="19">
        <f>(K15-K118)*100/K118</f>
        <v>18.8478232276732882</v>
      </c>
      <c r="AA15" s="19">
        <f>(L15-L118)*100/L118</f>
        <v>20.2286647611269892</v>
      </c>
      <c r="AB15" s="19">
        <f>(M15-M118)*100/M118</f>
        <v>-100</v>
      </c>
      <c r="AC15" s="19">
        <f>(N15-N118)*100/N118</f>
        <v>-100</v>
      </c>
      <c r="AD15" s="14"/>
    </row>
    <row r="16" spans="1:30">
      <c r="A16" s="22" t="n">
        <v>2021</v>
      </c>
      <c r="B16" s="8" t="s">
        <v>31</v>
      </c>
      <c r="C16" s="58" t="n">
        <v>12219</v>
      </c>
      <c r="D16" s="58" t="n">
        <v>9760</v>
      </c>
      <c r="E16" s="58" t="n">
        <v>9736</v>
      </c>
      <c r="F16" s="58" t="n">
        <v>9774</v>
      </c>
      <c r="G16" s="58" t="n">
        <v>9358</v>
      </c>
      <c r="H16" s="58" t="n">
        <v>8630</v>
      </c>
      <c r="I16" s="58" t="n">
        <v>8592</v>
      </c>
      <c r="J16" s="58" t="n">
        <v>8511</v>
      </c>
      <c r="K16" s="58" t="n">
        <v>8455</v>
      </c>
      <c r="L16" s="58" t="n">
        <v>8953</v>
      </c>
      <c r="M16" s="58"/>
      <c r="N16" s="58"/>
      <c r="O16" s="58"/>
      <c r="P16" s="14"/>
      <c r="Q16" s="14"/>
      <c r="R16" s="19">
        <f>(C16-C119)*100/C119</f>
        <v>-3.79118932325499003</v>
      </c>
      <c r="S16" s="19">
        <f>(D16-D119)*100/D119</f>
        <v>-19.776426105540029</v>
      </c>
      <c r="T16" s="19">
        <f>(E16-E119)*100/E119</f>
        <v>-26.2144751799924229</v>
      </c>
      <c r="U16" s="19">
        <f>(F16-F119)*100/F119</f>
        <v>-13.4699659156301177</v>
      </c>
      <c r="V16" s="19">
        <f>(G16-G119)*100/G119</f>
        <v>-14.8246751769176512</v>
      </c>
      <c r="W16" s="19">
        <f>(H16-H119)*100/H119</f>
        <v>-16.9493564296884394</v>
      </c>
      <c r="X16" s="19">
        <f>(I16-I119)*100/I119</f>
        <v>-20.0911437141063516</v>
      </c>
      <c r="Y16" s="19">
        <f>(J16-J119)*100/J119</f>
        <v>-20.3779498093879354</v>
      </c>
      <c r="Z16" s="19">
        <f>(K16-K119)*100/K119</f>
        <v>-16.6296898880836181</v>
      </c>
      <c r="AA16" s="19">
        <f>(L16-L119)*100/L119</f>
        <v>-18.1290293082163601</v>
      </c>
      <c r="AB16" s="19">
        <f>(M16-M119)*100/M119</f>
        <v>-100</v>
      </c>
      <c r="AC16" s="19">
        <f>(N16-N119)*100/N119</f>
        <v>-100</v>
      </c>
      <c r="AD16" s="14"/>
    </row>
    <row r="17" spans="1:30">
      <c r="A17" s="22" t="n">
        <v>2021</v>
      </c>
      <c r="B17" s="8" t="s">
        <v>32</v>
      </c>
      <c r="C17" s="58" t="n">
        <v>22085</v>
      </c>
      <c r="D17" s="58" t="n">
        <v>16504</v>
      </c>
      <c r="E17" s="58" t="n">
        <v>16273</v>
      </c>
      <c r="F17" s="58" t="n">
        <v>16054</v>
      </c>
      <c r="G17" s="58" t="n">
        <v>15758</v>
      </c>
      <c r="H17" s="58" t="n">
        <v>15060</v>
      </c>
      <c r="I17" s="58" t="n">
        <v>14949</v>
      </c>
      <c r="J17" s="58" t="n">
        <v>14714</v>
      </c>
      <c r="K17" s="58" t="n">
        <v>15258</v>
      </c>
      <c r="L17" s="58" t="n">
        <v>16747</v>
      </c>
      <c r="M17" s="58"/>
      <c r="N17" s="58"/>
      <c r="O17" s="58"/>
      <c r="P17" s="14"/>
      <c r="Q17" s="14"/>
      <c r="R17" s="19">
        <f>(C17-C120)*100/C120</f>
        <v>42.35988010442518</v>
      </c>
      <c r="S17" s="19">
        <f>(D17-D120)*100/D120</f>
        <v>9.60650838452598421</v>
      </c>
      <c r="T17" s="19">
        <f>(E17-E120)*100/E120</f>
        <v>-0.208499417428098344</v>
      </c>
      <c r="U17" s="19">
        <f>(F17-F120)*100/F120</f>
        <v>16.9946072001166009</v>
      </c>
      <c r="V17" s="19">
        <f>(G17-G120)*100/G120</f>
        <v>15.3671571857383409</v>
      </c>
      <c r="W17" s="19">
        <f>(H17-H120)*100/H120</f>
        <v>18.3520304917581889</v>
      </c>
      <c r="X17" s="19">
        <f>(I17-I120)*100/I120</f>
        <v>11.6638655462184868</v>
      </c>
      <c r="Y17" s="19">
        <f>(J17-J120)*100/J120</f>
        <v>10.0112149532710273</v>
      </c>
      <c r="Z17" s="19">
        <f>(K17-K120)*100/K120</f>
        <v>19.9316158698343457</v>
      </c>
      <c r="AA17" s="19">
        <f>(L17-L120)*100/L120</f>
        <v>20.919150165165437</v>
      </c>
      <c r="AB17" s="19">
        <f>(M17-M120)*100/M120</f>
        <v>-100</v>
      </c>
      <c r="AC17" s="19">
        <f>(N17-N120)*100/N120</f>
        <v>-100</v>
      </c>
      <c r="AD17" s="14"/>
    </row>
    <row r="18" spans="1:30">
      <c r="A18" s="22" t="n">
        <v>2021</v>
      </c>
      <c r="B18" s="8" t="s">
        <v>33</v>
      </c>
      <c r="C18" s="58" t="n">
        <v>21076</v>
      </c>
      <c r="D18" s="58" t="n">
        <v>15592</v>
      </c>
      <c r="E18" s="58" t="n">
        <v>15109</v>
      </c>
      <c r="F18" s="58" t="n">
        <v>14806</v>
      </c>
      <c r="G18" s="58" t="n">
        <v>14651</v>
      </c>
      <c r="H18" s="58" t="n">
        <v>14125</v>
      </c>
      <c r="I18" s="58" t="n">
        <v>14053</v>
      </c>
      <c r="J18" s="58" t="n">
        <v>14342</v>
      </c>
      <c r="K18" s="58" t="n">
        <v>14649</v>
      </c>
      <c r="L18" s="58" t="n">
        <v>16008</v>
      </c>
      <c r="M18" s="58"/>
      <c r="N18" s="58"/>
      <c r="O18" s="58"/>
      <c r="P18" s="14"/>
      <c r="Q18" s="14"/>
      <c r="R18" s="19">
        <f>(C18-C121)*100/C121</f>
        <v>28.1254749384479759</v>
      </c>
      <c r="S18" s="19">
        <f>(D18-D121)*100/D121</f>
        <v>-1.4848044480950275</v>
      </c>
      <c r="T18" s="19">
        <f>(E18-E121)*100/E121</f>
        <v>-10.8915854503634453</v>
      </c>
      <c r="U18" s="19">
        <f>(F18-F121)*100/F121</f>
        <v>5.47837857091971259</v>
      </c>
      <c r="V18" s="19">
        <f>(G18-G121)*100/G121</f>
        <v>7.1645393702227258</v>
      </c>
      <c r="W18" s="19">
        <f>(H18-H121)*100/H121</f>
        <v>12.2055844620089768</v>
      </c>
      <c r="X18" s="19">
        <f>(I18-I121)*100/I121</f>
        <v>4.79297552245483871</v>
      </c>
      <c r="Y18" s="19">
        <f>(J18-J121)*100/J121</f>
        <v>7.19985050920302694</v>
      </c>
      <c r="Z18" s="19">
        <f>(K18-K121)*100/K121</f>
        <v>15.8458709792214467</v>
      </c>
      <c r="AA18" s="19">
        <f>(L18-L121)*100/L121</f>
        <v>16.6360042988032575</v>
      </c>
      <c r="AB18" s="19">
        <f>(M18-M121)*100/M121</f>
        <v>-100</v>
      </c>
      <c r="AC18" s="19">
        <f>(N18-N121)*100/N121</f>
        <v>-100</v>
      </c>
      <c r="AD18" s="14"/>
    </row>
    <row r="19" spans="1:30">
      <c r="A19" s="22" t="n">
        <v>2021</v>
      </c>
      <c r="B19" s="8" t="s">
        <v>34</v>
      </c>
      <c r="C19" s="58" t="n">
        <v>16325</v>
      </c>
      <c r="D19" s="58" t="n">
        <v>11690</v>
      </c>
      <c r="E19" s="58" t="n">
        <v>11172</v>
      </c>
      <c r="F19" s="58" t="n">
        <v>10874</v>
      </c>
      <c r="G19" s="58" t="n">
        <v>10674</v>
      </c>
      <c r="H19" s="58" t="n">
        <v>10535</v>
      </c>
      <c r="I19" s="58" t="n">
        <v>10355</v>
      </c>
      <c r="J19" s="58" t="n">
        <v>10548</v>
      </c>
      <c r="K19" s="58" t="n">
        <v>10798</v>
      </c>
      <c r="L19" s="58" t="n">
        <v>11933</v>
      </c>
      <c r="M19" s="58"/>
      <c r="N19" s="58"/>
      <c r="O19" s="58"/>
      <c r="P19" s="14"/>
      <c r="Q19" s="14"/>
      <c r="R19" s="19">
        <f>(C19-C122)*100/C122</f>
        <v>32.1728569982795278</v>
      </c>
      <c r="S19" s="19">
        <f>(D19-D122)*100/D122</f>
        <v>-2.46344465071650554</v>
      </c>
      <c r="T19" s="19">
        <f>(E19-E122)*100/E122</f>
        <v>-12.3919308357348701</v>
      </c>
      <c r="U19" s="19">
        <f>(F19-F122)*100/F122</f>
        <v>4.73140545616527408</v>
      </c>
      <c r="V19" s="19">
        <f>(G19-G122)*100/G122</f>
        <v>6.32797908106088869</v>
      </c>
      <c r="W19" s="19">
        <f>(H19-H122)*100/H122</f>
        <v>12.6858487538774192</v>
      </c>
      <c r="X19" s="19">
        <f>(I19-I122)*100/I122</f>
        <v>4.70701248799231475</v>
      </c>
      <c r="Y19" s="19">
        <f>(J19-J122)*100/J122</f>
        <v>7.43805861831886084</v>
      </c>
      <c r="Z19" s="19">
        <f>(K19-K122)*100/K122</f>
        <v>16.0482549235605454</v>
      </c>
      <c r="AA19" s="19">
        <f>(L19-L122)*100/L122</f>
        <v>16.0741209085161216</v>
      </c>
      <c r="AB19" s="19">
        <f>(M19-M122)*100/M122</f>
        <v>-100</v>
      </c>
      <c r="AC19" s="19">
        <f>(N19-N122)*100/N122</f>
        <v>-100</v>
      </c>
      <c r="AD19" s="14"/>
    </row>
    <row r="20" spans="1:30">
      <c r="A20" s="22" t="n">
        <v>2021</v>
      </c>
      <c r="B20" s="8" t="s">
        <v>35</v>
      </c>
      <c r="C20" s="58" t="n">
        <v>6746</v>
      </c>
      <c r="D20" s="58" t="n">
        <v>4966</v>
      </c>
      <c r="E20" s="58" t="n">
        <v>4631</v>
      </c>
      <c r="F20" s="58" t="n">
        <v>4517</v>
      </c>
      <c r="G20" s="58" t="n">
        <v>4535</v>
      </c>
      <c r="H20" s="58" t="n">
        <v>4447</v>
      </c>
      <c r="I20" s="58" t="n">
        <v>4596</v>
      </c>
      <c r="J20" s="58" t="n">
        <v>4623</v>
      </c>
      <c r="K20" s="58" t="n">
        <v>4672</v>
      </c>
      <c r="L20" s="58" t="n">
        <v>5031</v>
      </c>
      <c r="M20" s="58"/>
      <c r="N20" s="58"/>
      <c r="O20" s="58"/>
      <c r="P20" s="14"/>
      <c r="Q20" s="14"/>
      <c r="R20" s="19">
        <f>(C20-C123)*100/C123</f>
        <v>38.9996394168855929</v>
      </c>
      <c r="S20" s="19">
        <f>(D20-D123)*100/D123</f>
        <v>5.69330637437480025</v>
      </c>
      <c r="T20" s="19">
        <f>(E20-E123)*100/E123</f>
        <v>-8.79818817389591779</v>
      </c>
      <c r="U20" s="19">
        <f>(F20-F123)*100/F123</f>
        <v>10.6429883649724442</v>
      </c>
      <c r="V20" s="19">
        <f>(G20-G123)*100/G123</f>
        <v>14.6577333923266551</v>
      </c>
      <c r="W20" s="19">
        <f>(H20-H123)*100/H123</f>
        <v>21.0232684719009377</v>
      </c>
      <c r="X20" s="19">
        <f>(I20-I123)*100/I123</f>
        <v>18.1718840393392043</v>
      </c>
      <c r="Y20" s="19">
        <f>(J20-J123)*100/J123</f>
        <v>18.0390654921486018</v>
      </c>
      <c r="Z20" s="19">
        <f>(K20-K123)*100/K123</f>
        <v>27.2937810775832723</v>
      </c>
      <c r="AA20" s="19">
        <f>(L20-L123)*100/L123</f>
        <v>22.7073170731707314</v>
      </c>
      <c r="AB20" s="19">
        <f>(M20-M123)*100/M123</f>
        <v>-100</v>
      </c>
      <c r="AC20" s="19">
        <f>(N20-N123)*100/N123</f>
        <v>-100</v>
      </c>
      <c r="AD20" s="14"/>
    </row>
    <row r="21" spans="1:30">
      <c r="A21" s="24" t="n">
        <v>2020</v>
      </c>
      <c r="B21" s="9" t="s">
        <v>6</v>
      </c>
      <c r="C21" s="59" t="n">
        <v>84980</v>
      </c>
      <c r="D21" s="59" t="n">
        <v>80030</v>
      </c>
      <c r="E21" s="59" t="n">
        <v>87396</v>
      </c>
      <c r="F21" s="59" t="n">
        <v>83830</v>
      </c>
      <c r="G21" s="59" t="n">
        <v>75835</v>
      </c>
      <c r="H21" s="59" t="n">
        <v>72159</v>
      </c>
      <c r="I21" s="59" t="n">
        <v>73795</v>
      </c>
      <c r="J21" s="59" t="n">
        <v>78742</v>
      </c>
      <c r="K21" s="59" t="n">
        <v>74243</v>
      </c>
      <c r="L21" s="59" t="n">
        <v>79781</v>
      </c>
      <c r="M21" s="59" t="n">
        <v>85989</v>
      </c>
      <c r="N21" s="59" t="n">
        <v>108792</v>
      </c>
      <c r="O21" s="59" t="n">
        <v>985572</v>
      </c>
      <c r="P21" s="14"/>
      <c r="Q21" s="14"/>
      <c r="R21" s="19">
        <f>(C21-C107)*100/C107</f>
        <v>-2.28056104158940709</v>
      </c>
      <c r="S21" s="19">
        <f>(D21-D107)*100/D107</f>
        <v>-4.17749254660616121</v>
      </c>
      <c r="T21" s="19">
        <f>(E21-E107)*100/E107</f>
        <v>-3.01321977000651975</v>
      </c>
      <c r="U21" s="19">
        <f>(F21-F107)*100/F107</f>
        <v>9.77254573310461261</v>
      </c>
      <c r="V21" s="19">
        <f>(G21-G107)*100/G107</f>
        <v>0.93669411862573817</v>
      </c>
      <c r="W21" s="19">
        <f>(H21-H107)*100/H107</f>
        <v>2.48365827418593188</v>
      </c>
      <c r="X21" s="19">
        <f>(I21-I107)*100/I107</f>
        <v>-0.298584089926502383</v>
      </c>
      <c r="Y21" s="19">
        <f>(J21-J107)*100/J107</f>
        <v>6.91487014463826899</v>
      </c>
      <c r="Z21" s="19">
        <f>(K21-K107)*100/K107</f>
        <v>6.38133243539500938</v>
      </c>
      <c r="AA21" s="19">
        <f>(L21-L107)*100/L107</f>
        <v>5.57406335290712107</v>
      </c>
      <c r="AB21" s="19">
        <f>(M21-M107)*100/M107</f>
        <v>12.70705197311724</v>
      </c>
      <c r="AC21" s="19">
        <f>(N21-N107)*100/N107</f>
        <v>31.7584936280758257</v>
      </c>
      <c r="AD21" s="14"/>
    </row>
    <row r="22" spans="1:30">
      <c r="A22" s="24" t="n">
        <v>2020</v>
      </c>
      <c r="B22" s="10" t="s">
        <v>20</v>
      </c>
      <c r="C22" s="60" t="n">
        <v>272</v>
      </c>
      <c r="D22" s="60" t="n">
        <v>291</v>
      </c>
      <c r="E22" s="60" t="n">
        <v>313</v>
      </c>
      <c r="F22" s="60" t="n">
        <v>289</v>
      </c>
      <c r="G22" s="60" t="n">
        <v>277</v>
      </c>
      <c r="H22" s="60" t="n">
        <v>275</v>
      </c>
      <c r="I22" s="60" t="n">
        <v>278</v>
      </c>
      <c r="J22" s="60" t="n">
        <v>273</v>
      </c>
      <c r="K22" s="60" t="n">
        <v>277</v>
      </c>
      <c r="L22" s="60" t="n">
        <v>260</v>
      </c>
      <c r="M22" s="60" t="n">
        <v>240</v>
      </c>
      <c r="N22" s="60" t="n">
        <v>261</v>
      </c>
      <c r="O22" s="61" t="n">
        <v>3306</v>
      </c>
      <c r="P22" s="14"/>
      <c r="Q22" s="14"/>
      <c r="R22" s="19">
        <f>(C22-C108)*100/C108</f>
        <v>-15.1326053042121682</v>
      </c>
      <c r="S22" s="19">
        <f>(D22-D108)*100/D108</f>
        <v>-2.67558528428093645</v>
      </c>
      <c r="T22" s="19">
        <f>(E22-E108)*100/E108</f>
        <v>-9.0777051561365294</v>
      </c>
      <c r="U22" s="19">
        <f>(F22-F108)*100/F108</f>
        <v>-2.5295109612141653</v>
      </c>
      <c r="V22" s="19">
        <f>(G22-G108)*100/G108</f>
        <v>-4.23509075194468476</v>
      </c>
      <c r="W22" s="19">
        <f>(H22-H108)*100/H108</f>
        <v>-8.63787375415282455</v>
      </c>
      <c r="X22" s="19">
        <f>(I22-I108)*100/I108</f>
        <v>-9.37245313773431121</v>
      </c>
      <c r="Y22" s="19">
        <f>(J22-J108)*100/J108</f>
        <v>-8.6192468619246867</v>
      </c>
      <c r="Z22" s="19">
        <f>(K22-K108)*100/K108</f>
        <v>-2.46478873239436602</v>
      </c>
      <c r="AA22" s="19">
        <f>(L22-L108)*100/L108</f>
        <v>-12.8978224455611397</v>
      </c>
      <c r="AB22" s="19">
        <f>(M22-M108)*100/M108</f>
        <v>-15.5672823218997358</v>
      </c>
      <c r="AC22" s="19">
        <f>(N22-N108)*100/N108</f>
        <v>-16.3461538461538467</v>
      </c>
      <c r="AD22" s="14"/>
    </row>
    <row r="23" spans="1:30">
      <c r="A23" s="24" t="n">
        <v>2020</v>
      </c>
      <c r="B23" s="10" t="s">
        <v>21</v>
      </c>
      <c r="C23" s="60" t="n">
        <v>329</v>
      </c>
      <c r="D23" s="60" t="n">
        <v>330</v>
      </c>
      <c r="E23" s="60" t="n">
        <v>320</v>
      </c>
      <c r="F23" s="60" t="n">
        <v>288</v>
      </c>
      <c r="G23" s="60" t="n">
        <v>311</v>
      </c>
      <c r="H23" s="60" t="n">
        <v>329</v>
      </c>
      <c r="I23" s="60" t="n">
        <v>335</v>
      </c>
      <c r="J23" s="60" t="n">
        <v>357</v>
      </c>
      <c r="K23" s="60" t="n">
        <v>305</v>
      </c>
      <c r="L23" s="60" t="n">
        <v>320</v>
      </c>
      <c r="M23" s="60" t="n">
        <v>309</v>
      </c>
      <c r="N23" s="60" t="n">
        <v>311</v>
      </c>
      <c r="O23" s="61" t="n">
        <v>3844</v>
      </c>
      <c r="P23" s="14"/>
      <c r="Q23" s="14"/>
      <c r="R23" s="19">
        <f>(C23-C109)*100/C109</f>
        <v>-10.7796610169491522</v>
      </c>
      <c r="S23" s="19">
        <f>(D23-D109)*100/D109</f>
        <v>-1.56599552572706946</v>
      </c>
      <c r="T23" s="19">
        <f>(E23-E109)*100/E109</f>
        <v>-9.21985815602836922</v>
      </c>
      <c r="U23" s="19">
        <f>(F23-F109)*100/F109</f>
        <v>-12.6611068991660343</v>
      </c>
      <c r="V23" s="19">
        <f>(G23-G109)*100/G109</f>
        <v>-13.6111111111111107</v>
      </c>
      <c r="W23" s="19">
        <f>(H23-H109)*100/H109</f>
        <v>-4.91329479768786115</v>
      </c>
      <c r="X23" s="19">
        <f>(I23-I109)*100/I109</f>
        <v>-8.90550645819170583</v>
      </c>
      <c r="Y23" s="19">
        <f>(J23-J109)*100/J109</f>
        <v>-1.38121546961325969</v>
      </c>
      <c r="Z23" s="19">
        <f>(K23-K109)*100/K109</f>
        <v>-10.4915627292736602</v>
      </c>
      <c r="AA23" s="19">
        <f>(L23-L109)*100/L109</f>
        <v>-5.81309786607799861</v>
      </c>
      <c r="AB23" s="19">
        <f>(M23-M109)*100/M109</f>
        <v>-8.1040892193308558</v>
      </c>
      <c r="AC23" s="19">
        <f>(N23-N109)*100/N109</f>
        <v>-7.37155621742367817</v>
      </c>
      <c r="AD23" s="14"/>
    </row>
    <row r="24" spans="1:30">
      <c r="A24" s="24" t="n">
        <v>2020</v>
      </c>
      <c r="B24" s="10" t="s">
        <v>22</v>
      </c>
      <c r="C24" s="60" t="n">
        <v>248</v>
      </c>
      <c r="D24" s="60" t="n">
        <v>191</v>
      </c>
      <c r="E24" s="60" t="n">
        <v>229</v>
      </c>
      <c r="F24" s="60" t="n">
        <v>221</v>
      </c>
      <c r="G24" s="60" t="n">
        <v>199</v>
      </c>
      <c r="H24" s="60" t="n">
        <v>213</v>
      </c>
      <c r="I24" s="60" t="n">
        <v>249</v>
      </c>
      <c r="J24" s="60" t="n">
        <v>204</v>
      </c>
      <c r="K24" s="60" t="n">
        <v>224</v>
      </c>
      <c r="L24" s="60" t="n">
        <v>206</v>
      </c>
      <c r="M24" s="60" t="n">
        <v>197</v>
      </c>
      <c r="N24" s="60" t="n">
        <v>226</v>
      </c>
      <c r="O24" s="61" t="n">
        <v>2607</v>
      </c>
      <c r="P24" s="14"/>
      <c r="Q24" s="14"/>
      <c r="R24" s="19">
        <f>(C24-C110)*100/C110</f>
        <v>3.54906054279749483</v>
      </c>
      <c r="S24" s="19">
        <f>(D24-D110)*100/D110</f>
        <v>-9.6926713947990546</v>
      </c>
      <c r="T24" s="19">
        <f>(E24-E110)*100/E110</f>
        <v>-3.8824763903462749</v>
      </c>
      <c r="U24" s="19">
        <f>(F24-F110)*100/F110</f>
        <v>-3.17634173055859792</v>
      </c>
      <c r="V24" s="19">
        <f>(G24-G110)*100/G110</f>
        <v>-10.5617977528089888</v>
      </c>
      <c r="W24" s="19">
        <f>(H24-H110)*100/H110</f>
        <v>-4.16197975253093322</v>
      </c>
      <c r="X24" s="19">
        <f>(I24-I110)*100/I110</f>
        <v>9.33040614709110905</v>
      </c>
      <c r="Y24" s="19">
        <f>(J24-J110)*100/J110</f>
        <v>-10.722100656455142</v>
      </c>
      <c r="Z24" s="19">
        <f>(K24-K110)*100/K110</f>
        <v>7.17703349282296621</v>
      </c>
      <c r="AA24" s="19">
        <f>(L24-L110)*100/L110</f>
        <v>-6.46992054483541423</v>
      </c>
      <c r="AB24" s="19">
        <f>(M24-M110)*100/M110</f>
        <v>-5.51558752997601953</v>
      </c>
      <c r="AC24" s="19">
        <f>(N24-N110)*100/N110</f>
        <v>6.35294117647058787</v>
      </c>
      <c r="AD24" s="14"/>
    </row>
    <row r="25" spans="1:30">
      <c r="A25" s="24" t="n">
        <v>2020</v>
      </c>
      <c r="B25" s="10" t="s">
        <v>23</v>
      </c>
      <c r="C25" s="60" t="n">
        <v>374</v>
      </c>
      <c r="D25" s="60" t="n">
        <v>330</v>
      </c>
      <c r="E25" s="60" t="n">
        <v>332</v>
      </c>
      <c r="F25" s="60" t="n">
        <v>345</v>
      </c>
      <c r="G25" s="60" t="n">
        <v>346</v>
      </c>
      <c r="H25" s="60" t="n">
        <v>308</v>
      </c>
      <c r="I25" s="60" t="n">
        <v>336</v>
      </c>
      <c r="J25" s="60" t="n">
        <v>316</v>
      </c>
      <c r="K25" s="60" t="n">
        <v>318</v>
      </c>
      <c r="L25" s="60" t="n">
        <v>326</v>
      </c>
      <c r="M25" s="60" t="n">
        <v>328</v>
      </c>
      <c r="N25" s="60" t="n">
        <v>402</v>
      </c>
      <c r="O25" s="61" t="n">
        <v>4061</v>
      </c>
      <c r="P25" s="14"/>
      <c r="Q25" s="14"/>
      <c r="R25" s="19">
        <f>(C25-C111)*100/C111</f>
        <v>23.5342691990090849</v>
      </c>
      <c r="S25" s="19">
        <f>(D25-D111)*100/D111</f>
        <v>9.90840965861781875</v>
      </c>
      <c r="T25" s="19">
        <f>(E25-E111)*100/E111</f>
        <v>-1.3372956909361069</v>
      </c>
      <c r="U25" s="19">
        <f>(F25-F111)*100/F111</f>
        <v>11.9221411192214113</v>
      </c>
      <c r="V25" s="19">
        <f>(G25-G111)*100/G111</f>
        <v>2.06489675516224169</v>
      </c>
      <c r="W25" s="19">
        <f>(H25-H111)*100/H111</f>
        <v>-1.36108887109687759</v>
      </c>
      <c r="X25" s="19">
        <f>(I25-I111)*100/I111</f>
        <v>8.91410048622366347</v>
      </c>
      <c r="Y25" s="19">
        <f>(J25-J111)*100/J111</f>
        <v>-1.48090413094310218</v>
      </c>
      <c r="Z25" s="19">
        <f>(K25-K111)*100/K111</f>
        <v>5.73566084788029951</v>
      </c>
      <c r="AA25" s="19">
        <f>(L25-L111)*100/L111</f>
        <v>2.75807722616233253</v>
      </c>
      <c r="AB25" s="19">
        <f>(M25-M111)*100/M111</f>
        <v>1.62664601084430682</v>
      </c>
      <c r="AC25" s="19">
        <f>(N25-N111)*100/N111</f>
        <v>21.3584905660377373</v>
      </c>
      <c r="AD25" s="14"/>
    </row>
    <row r="26" spans="1:30">
      <c r="A26" s="24" t="n">
        <v>2020</v>
      </c>
      <c r="B26" s="10" t="s">
        <v>24</v>
      </c>
      <c r="C26" s="60" t="n">
        <v>486</v>
      </c>
      <c r="D26" s="60" t="n">
        <v>458</v>
      </c>
      <c r="E26" s="60" t="n">
        <v>508</v>
      </c>
      <c r="F26" s="60" t="n">
        <v>504</v>
      </c>
      <c r="G26" s="60" t="n">
        <v>497</v>
      </c>
      <c r="H26" s="60" t="n">
        <v>469</v>
      </c>
      <c r="I26" s="60" t="n">
        <v>458</v>
      </c>
      <c r="J26" s="60" t="n">
        <v>495</v>
      </c>
      <c r="K26" s="60" t="n">
        <v>454</v>
      </c>
      <c r="L26" s="60" t="n">
        <v>473</v>
      </c>
      <c r="M26" s="60" t="n">
        <v>461</v>
      </c>
      <c r="N26" s="60" t="n">
        <v>540</v>
      </c>
      <c r="O26" s="61" t="n">
        <v>5803</v>
      </c>
      <c r="P26" s="14"/>
      <c r="Q26" s="14"/>
      <c r="R26" s="19">
        <f>(C26-C112)*100/C112</f>
        <v>-1.96671709531013601</v>
      </c>
      <c r="S26" s="19">
        <f>(D26-D112)*100/D112</f>
        <v>-2.76008492569002106</v>
      </c>
      <c r="T26" s="19">
        <f>(E26-E112)*100/E112</f>
        <v>0.594059405940594054</v>
      </c>
      <c r="U26" s="19">
        <f>(F26-F112)*100/F112</f>
        <v>14.2209631728045327</v>
      </c>
      <c r="V26" s="19">
        <f>(G26-G112)*100/G112</f>
        <v>6.19658119658119677</v>
      </c>
      <c r="W26" s="19">
        <f>(H26-H112)*100/H112</f>
        <v>5.57118739448508737</v>
      </c>
      <c r="X26" s="19">
        <f>(I26-I112)*100/I112</f>
        <v>-0.758396533044420362</v>
      </c>
      <c r="Y26" s="19">
        <f>(J26-J112)*100/J112</f>
        <v>7.37527114967462083</v>
      </c>
      <c r="Z26" s="19">
        <f>(K26-K112)*100/K112</f>
        <v>4.54807138744962547</v>
      </c>
      <c r="AA26" s="19">
        <f>(L26-L112)*100/L112</f>
        <v>6.4116985376827893</v>
      </c>
      <c r="AB26" s="19">
        <f>(M26-M112)*100/M112</f>
        <v>1.65380374862183022</v>
      </c>
      <c r="AC26" s="19">
        <f>(N26-N112)*100/N112</f>
        <v>18.1619256017505464</v>
      </c>
      <c r="AD26" s="14"/>
    </row>
    <row r="27" spans="1:30">
      <c r="A27" s="24" t="n">
        <v>2020</v>
      </c>
      <c r="B27" s="10" t="s">
        <v>25</v>
      </c>
      <c r="C27" s="60" t="n">
        <v>856</v>
      </c>
      <c r="D27" s="60" t="n">
        <v>803</v>
      </c>
      <c r="E27" s="60" t="n">
        <v>855</v>
      </c>
      <c r="F27" s="60" t="n">
        <v>859</v>
      </c>
      <c r="G27" s="60" t="n">
        <v>803</v>
      </c>
      <c r="H27" s="60" t="n">
        <v>798</v>
      </c>
      <c r="I27" s="60" t="n">
        <v>791</v>
      </c>
      <c r="J27" s="60" t="n">
        <v>806</v>
      </c>
      <c r="K27" s="60" t="n">
        <v>766</v>
      </c>
      <c r="L27" s="60" t="n">
        <v>761</v>
      </c>
      <c r="M27" s="60" t="n">
        <v>770</v>
      </c>
      <c r="N27" s="60" t="n">
        <v>836</v>
      </c>
      <c r="O27" s="61" t="n">
        <v>9704</v>
      </c>
      <c r="P27" s="14"/>
      <c r="Q27" s="14"/>
      <c r="R27" s="19">
        <f>(C27-C113)*100/C113</f>
        <v>-18.8048375622480428</v>
      </c>
      <c r="S27" s="19">
        <f>(D27-D113)*100/D113</f>
        <v>-16.3977095262883914</v>
      </c>
      <c r="T27" s="19">
        <f>(E27-E113)*100/E113</f>
        <v>-18.8034188034188041</v>
      </c>
      <c r="U27" s="19">
        <f>(F27-F113)*100/F113</f>
        <v>-10.5674128058302959</v>
      </c>
      <c r="V27" s="19">
        <f>(G27-G113)*100/G113</f>
        <v>-14.9814716781365806</v>
      </c>
      <c r="W27" s="19">
        <f>(H27-H113)*100/H113</f>
        <v>-14.1011840688912802</v>
      </c>
      <c r="X27" s="19">
        <f>(I27-I113)*100/I113</f>
        <v>-16.9117647058823515</v>
      </c>
      <c r="Y27" s="19">
        <f>(J27-J113)*100/J113</f>
        <v>-13.1465517241379306</v>
      </c>
      <c r="Z27" s="19">
        <f>(K27-K113)*100/K113</f>
        <v>-15.4525386313465791</v>
      </c>
      <c r="AA27" s="19">
        <f>(L27-L113)*100/L113</f>
        <v>-17.9293610137503379</v>
      </c>
      <c r="AB27" s="19">
        <f>(M27-M113)*100/M113</f>
        <v>-14.4682032768675359</v>
      </c>
      <c r="AC27" s="19">
        <f>(N27-N113)*100/N113</f>
        <v>-9.20445289166440439</v>
      </c>
      <c r="AD27" s="14"/>
    </row>
    <row r="28" spans="1:30">
      <c r="A28" s="24" t="n">
        <v>2020</v>
      </c>
      <c r="B28" s="10" t="s">
        <v>26</v>
      </c>
      <c r="C28" s="60" t="n">
        <v>1943</v>
      </c>
      <c r="D28" s="60" t="n">
        <v>1697</v>
      </c>
      <c r="E28" s="60" t="n">
        <v>1878</v>
      </c>
      <c r="F28" s="60" t="n">
        <v>1714</v>
      </c>
      <c r="G28" s="60" t="n">
        <v>1737</v>
      </c>
      <c r="H28" s="60" t="n">
        <v>1645</v>
      </c>
      <c r="I28" s="60" t="n">
        <v>1710</v>
      </c>
      <c r="J28" s="60" t="n">
        <v>1652</v>
      </c>
      <c r="K28" s="60" t="n">
        <v>1632</v>
      </c>
      <c r="L28" s="60" t="n">
        <v>1687</v>
      </c>
      <c r="M28" s="60" t="n">
        <v>1698</v>
      </c>
      <c r="N28" s="60" t="n">
        <v>1815</v>
      </c>
      <c r="O28" s="61" t="n">
        <v>20808</v>
      </c>
      <c r="P28" s="14"/>
      <c r="Q28" s="14"/>
      <c r="R28" s="19">
        <f>(C28-C114)*100/C114</f>
        <v>-4.97615845457879935</v>
      </c>
      <c r="S28" s="19">
        <f>(D28-D114)*100/D114</f>
        <v>-11.9813278008298756</v>
      </c>
      <c r="T28" s="19">
        <f>(E28-E114)*100/E114</f>
        <v>-9.47216196673897315</v>
      </c>
      <c r="U28" s="19">
        <f>(F28-F114)*100/F114</f>
        <v>-7.76267994080451995</v>
      </c>
      <c r="V28" s="19">
        <f>(G28-G114)*100/G114</f>
        <v>-8.02223987291501217</v>
      </c>
      <c r="W28" s="19">
        <f>(H28-H114)*100/H114</f>
        <v>-10.3420084480174417</v>
      </c>
      <c r="X28" s="19">
        <f>(I28-I114)*100/I114</f>
        <v>-6.59565751741089734</v>
      </c>
      <c r="Y28" s="19">
        <f>(J28-J114)*100/J114</f>
        <v>-10.1563562202583277</v>
      </c>
      <c r="Z28" s="19">
        <f>(K28-K114)*100/K114</f>
        <v>-7.41738760459509283</v>
      </c>
      <c r="AA28" s="19">
        <f>(L28-L114)*100/L114</f>
        <v>-10.0866089273817447</v>
      </c>
      <c r="AB28" s="19">
        <f>(M28-M114)*100/M114</f>
        <v>-6.71611042439225425</v>
      </c>
      <c r="AC28" s="19">
        <f>(N28-N114)*100/N114</f>
        <v>-3.36749633967789164</v>
      </c>
      <c r="AD28" s="14"/>
    </row>
    <row r="29" spans="1:30">
      <c r="A29" s="24" t="n">
        <v>2020</v>
      </c>
      <c r="B29" s="10" t="s">
        <v>27</v>
      </c>
      <c r="C29" s="60" t="n">
        <v>3159</v>
      </c>
      <c r="D29" s="60" t="n">
        <v>3002</v>
      </c>
      <c r="E29" s="60" t="n">
        <v>3158</v>
      </c>
      <c r="F29" s="60" t="n">
        <v>3029</v>
      </c>
      <c r="G29" s="60" t="n">
        <v>3005</v>
      </c>
      <c r="H29" s="60" t="n">
        <v>2902</v>
      </c>
      <c r="I29" s="60" t="n">
        <v>2937</v>
      </c>
      <c r="J29" s="60" t="n">
        <v>2977</v>
      </c>
      <c r="K29" s="60" t="n">
        <v>2829</v>
      </c>
      <c r="L29" s="60" t="n">
        <v>3068</v>
      </c>
      <c r="M29" s="60" t="n">
        <v>3055</v>
      </c>
      <c r="N29" s="60" t="n">
        <v>3402</v>
      </c>
      <c r="O29" s="61" t="n">
        <v>36523</v>
      </c>
      <c r="P29" s="14"/>
      <c r="Q29" s="14"/>
      <c r="R29" s="19">
        <f>(C29-C115)*100/C115</f>
        <v>-1.45831708648522191</v>
      </c>
      <c r="S29" s="19">
        <f>(D29-D115)*100/D115</f>
        <v>0.443329150982852394</v>
      </c>
      <c r="T29" s="19">
        <f>(E29-E115)*100/E115</f>
        <v>-3.85142335210838773</v>
      </c>
      <c r="U29" s="19">
        <f>(F29-F115)*100/F115</f>
        <v>2.03806636348324055</v>
      </c>
      <c r="V29" s="19">
        <f>(G29-G115)*100/G115</f>
        <v>2.56847853912449864</v>
      </c>
      <c r="W29" s="19">
        <f>(H29-H115)*100/H115</f>
        <v>2.67114806297541119</v>
      </c>
      <c r="X29" s="19">
        <f>(I29-I115)*100/I115</f>
        <v>0.41025641025641022</v>
      </c>
      <c r="Y29" s="19">
        <f>(J29-J115)*100/J115</f>
        <v>3.67403795925474475</v>
      </c>
      <c r="Z29" s="19">
        <f>(K29-K115)*100/K115</f>
        <v>2.4535989135355365</v>
      </c>
      <c r="AA29" s="19">
        <f>(L29-L115)*100/L115</f>
        <v>4.37149175029767001</v>
      </c>
      <c r="AB29" s="19">
        <f>(M29-M115)*100/M115</f>
        <v>5.00085925416738242</v>
      </c>
      <c r="AC29" s="19">
        <f>(N29-N115)*100/N115</f>
        <v>12.7610208816705342</v>
      </c>
      <c r="AD29" s="14"/>
    </row>
    <row r="30" spans="1:30">
      <c r="A30" s="24" t="n">
        <v>2020</v>
      </c>
      <c r="B30" s="10" t="s">
        <v>28</v>
      </c>
      <c r="C30" s="60" t="n">
        <v>4414</v>
      </c>
      <c r="D30" s="60" t="n">
        <v>4166</v>
      </c>
      <c r="E30" s="60" t="n">
        <v>4454</v>
      </c>
      <c r="F30" s="60" t="n">
        <v>4213</v>
      </c>
      <c r="G30" s="60" t="n">
        <v>4150</v>
      </c>
      <c r="H30" s="60" t="n">
        <v>3914</v>
      </c>
      <c r="I30" s="60" t="n">
        <v>4107</v>
      </c>
      <c r="J30" s="60" t="n">
        <v>4133</v>
      </c>
      <c r="K30" s="60" t="n">
        <v>3956</v>
      </c>
      <c r="L30" s="60" t="n">
        <v>4234</v>
      </c>
      <c r="M30" s="60" t="n">
        <v>4273</v>
      </c>
      <c r="N30" s="60" t="n">
        <v>4922</v>
      </c>
      <c r="O30" s="61" t="n">
        <v>50936</v>
      </c>
      <c r="P30" s="14"/>
      <c r="Q30" s="14"/>
      <c r="R30" s="19">
        <f>(C30-C116)*100/C116</f>
        <v>0.724513663072622549</v>
      </c>
      <c r="S30" s="19">
        <f>(D30-D116)*100/D116</f>
        <v>1.72761125694402047</v>
      </c>
      <c r="T30" s="19">
        <f>(E30-E116)*100/E116</f>
        <v>-0.613633827959388611</v>
      </c>
      <c r="U30" s="19">
        <f>(F30-F116)*100/F116</f>
        <v>5.72145545796737753</v>
      </c>
      <c r="V30" s="19">
        <f>(G30-G116)*100/G116</f>
        <v>4.5011016682404783</v>
      </c>
      <c r="W30" s="19">
        <f>(H30-H116)*100/H116</f>
        <v>1.94035681729391847</v>
      </c>
      <c r="X30" s="19">
        <f>(I30-I116)*100/I116</f>
        <v>3.6401488865055831</v>
      </c>
      <c r="Y30" s="19">
        <f>(J30-J116)*100/J116</f>
        <v>4.69254638718257233</v>
      </c>
      <c r="Z30" s="19">
        <f>(K30-K116)*100/K116</f>
        <v>8.07266766835131833</v>
      </c>
      <c r="AA30" s="19">
        <f>(L30-L116)*100/L116</f>
        <v>6.89219893966170183</v>
      </c>
      <c r="AB30" s="19">
        <f>(M30-M116)*100/M116</f>
        <v>7.95174635255479068</v>
      </c>
      <c r="AC30" s="19">
        <f>(N30-N116)*100/N116</f>
        <v>17.7582391291345161</v>
      </c>
      <c r="AD30" s="14"/>
    </row>
    <row r="31" spans="1:30">
      <c r="A31" s="24" t="n">
        <v>2020</v>
      </c>
      <c r="B31" s="10" t="s">
        <v>29</v>
      </c>
      <c r="C31" s="60" t="n">
        <v>5820</v>
      </c>
      <c r="D31" s="60" t="n">
        <v>5520</v>
      </c>
      <c r="E31" s="60" t="n">
        <v>6089</v>
      </c>
      <c r="F31" s="60" t="n">
        <v>5638</v>
      </c>
      <c r="G31" s="60" t="n">
        <v>5382</v>
      </c>
      <c r="H31" s="60" t="n">
        <v>5155</v>
      </c>
      <c r="I31" s="60" t="n">
        <v>5271</v>
      </c>
      <c r="J31" s="60" t="n">
        <v>5537</v>
      </c>
      <c r="K31" s="60" t="n">
        <v>5233</v>
      </c>
      <c r="L31" s="60" t="n">
        <v>5607</v>
      </c>
      <c r="M31" s="60" t="n">
        <v>5668</v>
      </c>
      <c r="N31" s="60" t="n">
        <v>6604</v>
      </c>
      <c r="O31" s="61" t="n">
        <v>67524</v>
      </c>
      <c r="P31" s="14"/>
      <c r="Q31" s="14"/>
      <c r="R31" s="19">
        <f>(C31-C117)*100/C117</f>
        <v>2.41520390655932449</v>
      </c>
      <c r="S31" s="19">
        <f>(D31-D117)*100/D117</f>
        <v>1.97672270460003681</v>
      </c>
      <c r="T31" s="19">
        <f>(E31-E117)*100/E117</f>
        <v>2.95472798748784715</v>
      </c>
      <c r="U31" s="19">
        <f>(F31-F117)*100/F117</f>
        <v>9.91860408441779917</v>
      </c>
      <c r="V31" s="19">
        <f>(G31-G117)*100/G117</f>
        <v>2.24164133738601823</v>
      </c>
      <c r="W31" s="19">
        <f>(H31-H117)*100/H117</f>
        <v>5.81956276300933961</v>
      </c>
      <c r="X31" s="19">
        <f>(I31-I117)*100/I117</f>
        <v>0.80321285140562253</v>
      </c>
      <c r="Y31" s="19">
        <f>(J31-J117)*100/J117</f>
        <v>5.94087821677987193</v>
      </c>
      <c r="Z31" s="19">
        <f>(K31-K117)*100/K117</f>
        <v>5.84546925566343045</v>
      </c>
      <c r="AA31" s="19">
        <f>(L31-L117)*100/L117</f>
        <v>7.17767370734970811</v>
      </c>
      <c r="AB31" s="19">
        <f>(M31-M117)*100/M117</f>
        <v>8.8639200998751555</v>
      </c>
      <c r="AC31" s="19">
        <f>(N31-N117)*100/N117</f>
        <v>18.7342682488313557</v>
      </c>
      <c r="AD31" s="14"/>
    </row>
    <row r="32" spans="1:30">
      <c r="A32" s="24" t="n">
        <v>2020</v>
      </c>
      <c r="B32" s="10" t="s">
        <v>30</v>
      </c>
      <c r="C32" s="60" t="n">
        <v>6653</v>
      </c>
      <c r="D32" s="60" t="n">
        <v>6224</v>
      </c>
      <c r="E32" s="60" t="n">
        <v>6893</v>
      </c>
      <c r="F32" s="60" t="n">
        <v>6603</v>
      </c>
      <c r="G32" s="60" t="n">
        <v>6134</v>
      </c>
      <c r="H32" s="60" t="n">
        <v>5905</v>
      </c>
      <c r="I32" s="60" t="n">
        <v>5895</v>
      </c>
      <c r="J32" s="60" t="n">
        <v>6300</v>
      </c>
      <c r="K32" s="60" t="n">
        <v>6112</v>
      </c>
      <c r="L32" s="60" t="n">
        <v>6580</v>
      </c>
      <c r="M32" s="60" t="n">
        <v>6895</v>
      </c>
      <c r="N32" s="60" t="n">
        <v>8534</v>
      </c>
      <c r="O32" s="61" t="n">
        <v>78728</v>
      </c>
      <c r="P32" s="14"/>
      <c r="Q32" s="14"/>
      <c r="R32" s="19">
        <f>(C32-C118)*100/C118</f>
        <v>-4.93337620119315545</v>
      </c>
      <c r="S32" s="19">
        <f>(D32-D118)*100/D118</f>
        <v>-8.23104426996940575</v>
      </c>
      <c r="T32" s="19">
        <f>(E32-E118)*100/E118</f>
        <v>-4.78295403529371121</v>
      </c>
      <c r="U32" s="19">
        <f>(F32-F118)*100/F118</f>
        <v>4.11952536760357901</v>
      </c>
      <c r="V32" s="19">
        <f>(G32-G118)*100/G118</f>
        <v>-0.150571765759166549</v>
      </c>
      <c r="W32" s="19">
        <f>(H32-H118)*100/H118</f>
        <v>2.60197211241909576</v>
      </c>
      <c r="X32" s="19">
        <f>(I32-I118)*100/I118</f>
        <v>-3.60559234731420153</v>
      </c>
      <c r="Y32" s="19">
        <f>(J32-J118)*100/J118</f>
        <v>5.20163646990064255</v>
      </c>
      <c r="Z32" s="19">
        <f>(K32-K118)*100/K118</f>
        <v>7.18576000701477469</v>
      </c>
      <c r="AA32" s="19">
        <f>(L32-L118)*100/L118</f>
        <v>7.47243772968558595</v>
      </c>
      <c r="AB32" s="19">
        <f>(M32-M118)*100/M118</f>
        <v>13.7460304367550616</v>
      </c>
      <c r="AC32" s="19">
        <f>(N32-N118)*100/N118</f>
        <v>29.4059668675840626</v>
      </c>
      <c r="AD32" s="14"/>
    </row>
    <row r="33" spans="1:30">
      <c r="A33" s="24" t="n">
        <v>2020</v>
      </c>
      <c r="B33" s="10" t="s">
        <v>31</v>
      </c>
      <c r="C33" s="60" t="n">
        <v>11018</v>
      </c>
      <c r="D33" s="60" t="n">
        <v>10459</v>
      </c>
      <c r="E33" s="60" t="n">
        <v>11272</v>
      </c>
      <c r="F33" s="60" t="n">
        <v>10860</v>
      </c>
      <c r="G33" s="60" t="n">
        <v>9535</v>
      </c>
      <c r="H33" s="60" t="n">
        <v>8986</v>
      </c>
      <c r="I33" s="60" t="n">
        <v>9410</v>
      </c>
      <c r="J33" s="60" t="n">
        <v>9625</v>
      </c>
      <c r="K33" s="60" t="n">
        <v>9267</v>
      </c>
      <c r="L33" s="60" t="n">
        <v>9680</v>
      </c>
      <c r="M33" s="60" t="n">
        <v>10375</v>
      </c>
      <c r="N33" s="60" t="n">
        <v>12742</v>
      </c>
      <c r="O33" s="61" t="n">
        <v>123229</v>
      </c>
      <c r="P33" s="14"/>
      <c r="Q33" s="14"/>
      <c r="R33" s="19">
        <f>(C33-C119)*100/C119</f>
        <v>-13.2475099405535222</v>
      </c>
      <c r="S33" s="19">
        <f>(D33-D119)*100/D119</f>
        <v>-14.030905803057701</v>
      </c>
      <c r="T33" s="19">
        <f>(E33-E119)*100/E119</f>
        <v>-14.5737021599090557</v>
      </c>
      <c r="U33" s="19">
        <f>(F33-F119)*100/F119</f>
        <v>-3.85551768403346493</v>
      </c>
      <c r="V33" s="19">
        <f>(G33-G119)*100/G119</f>
        <v>-13.2136437071927553</v>
      </c>
      <c r="W33" s="19">
        <f>(H33-H119)*100/H119</f>
        <v>-13.5233970888969086</v>
      </c>
      <c r="X33" s="19">
        <f>(I33-I119)*100/I119</f>
        <v>-12.4834336999232711</v>
      </c>
      <c r="Y33" s="19">
        <f>(J33-J119)*100/J119</f>
        <v>-9.95626447131463799</v>
      </c>
      <c r="Z33" s="19">
        <f>(K33-K119)*100/K119</f>
        <v>-8.62298476556722449</v>
      </c>
      <c r="AA33" s="19">
        <f>(L33-L119)*100/L119</f>
        <v>-11.4809565177632482</v>
      </c>
      <c r="AB33" s="19">
        <f>(M33-M119)*100/M119</f>
        <v>-5.60673262822699847</v>
      </c>
      <c r="AC33" s="19">
        <f>(N33-N119)*100/N119</f>
        <v>7.56146459850163577</v>
      </c>
      <c r="AD33" s="14"/>
    </row>
    <row r="34" spans="1:30">
      <c r="A34" s="24" t="n">
        <v>2020</v>
      </c>
      <c r="B34" s="10" t="s">
        <v>32</v>
      </c>
      <c r="C34" s="60" t="n">
        <v>16556</v>
      </c>
      <c r="D34" s="60" t="n">
        <v>15783</v>
      </c>
      <c r="E34" s="60" t="n">
        <v>17140</v>
      </c>
      <c r="F34" s="60" t="n">
        <v>16772</v>
      </c>
      <c r="G34" s="60" t="n">
        <v>14716</v>
      </c>
      <c r="H34" s="60" t="n">
        <v>13924</v>
      </c>
      <c r="I34" s="60" t="n">
        <v>14311</v>
      </c>
      <c r="J34" s="60" t="n">
        <v>15494</v>
      </c>
      <c r="K34" s="60" t="n">
        <v>14579</v>
      </c>
      <c r="L34" s="60" t="n">
        <v>15743</v>
      </c>
      <c r="M34" s="60" t="n">
        <v>17317</v>
      </c>
      <c r="N34" s="60" t="n">
        <v>22460</v>
      </c>
      <c r="O34" s="61" t="n">
        <v>194795</v>
      </c>
      <c r="P34" s="14"/>
      <c r="Q34" s="14"/>
      <c r="R34" s="19">
        <f>(C34-C120)*100/C120</f>
        <v>6.71995358880974614</v>
      </c>
      <c r="S34" s="19">
        <f>(D34-D120)*100/D120</f>
        <v>4.81819691183795484</v>
      </c>
      <c r="T34" s="19">
        <f>(E34-E120)*100/E120</f>
        <v>5.10823572698840955</v>
      </c>
      <c r="U34" s="19">
        <f>(F34-F120)*100/F120</f>
        <v>22.2270806004955546</v>
      </c>
      <c r="V34" s="19">
        <f>(G34-G120)*100/G120</f>
        <v>7.73848744417600098</v>
      </c>
      <c r="W34" s="19">
        <f>(H34-H120)*100/H120</f>
        <v>9.42454665121122304</v>
      </c>
      <c r="X34" s="19">
        <f>(I34-I120)*100/I120</f>
        <v>6.89822595704948682</v>
      </c>
      <c r="Y34" s="19">
        <f>(J34-J120)*100/J120</f>
        <v>15.8429906542056074</v>
      </c>
      <c r="Z34" s="19">
        <f>(K34-K120)*100/K120</f>
        <v>14.5945096189746302</v>
      </c>
      <c r="AA34" s="19">
        <f>(L34-L120)*100/L120</f>
        <v>13.6699218397443989</v>
      </c>
      <c r="AB34" s="19">
        <f>(M34-M120)*100/M120</f>
        <v>22.1550127854686529</v>
      </c>
      <c r="AC34" s="19">
        <f>(N34-N120)*100/N120</f>
        <v>46.4074442253475254</v>
      </c>
      <c r="AD34" s="14"/>
    </row>
    <row r="35" spans="1:30">
      <c r="A35" s="24" t="n">
        <v>2020</v>
      </c>
      <c r="B35" s="10" t="s">
        <v>33</v>
      </c>
      <c r="C35" s="60" t="n">
        <v>15577</v>
      </c>
      <c r="D35" s="60" t="n">
        <v>14530</v>
      </c>
      <c r="E35" s="60" t="n">
        <v>16076</v>
      </c>
      <c r="F35" s="60" t="n">
        <v>15569</v>
      </c>
      <c r="G35" s="60" t="n">
        <v>13959</v>
      </c>
      <c r="H35" s="60" t="n">
        <v>13143</v>
      </c>
      <c r="I35" s="60" t="n">
        <v>13202</v>
      </c>
      <c r="J35" s="60" t="n">
        <v>14477</v>
      </c>
      <c r="K35" s="60" t="n">
        <v>13704</v>
      </c>
      <c r="L35" s="60" t="n">
        <v>14762</v>
      </c>
      <c r="M35" s="60" t="n">
        <v>16683</v>
      </c>
      <c r="N35" s="60" t="n">
        <v>21929</v>
      </c>
      <c r="O35" s="61" t="n">
        <v>183611</v>
      </c>
      <c r="P35" s="14"/>
      <c r="Q35" s="14"/>
      <c r="R35" s="19">
        <f>(C35-C121)*100/C121</f>
        <v>-5.30411258700872335</v>
      </c>
      <c r="S35" s="19">
        <f>(D35-D121)*100/D121</f>
        <v>-8.1948568901244716</v>
      </c>
      <c r="T35" s="19">
        <f>(E35-E121)*100/E121</f>
        <v>-5.18850537428306069</v>
      </c>
      <c r="U35" s="19">
        <f>(F35-F121)*100/F121</f>
        <v>10.9140129657334182</v>
      </c>
      <c r="V35" s="19">
        <f>(G35-G121)*100/G121</f>
        <v>2.10291482280656838</v>
      </c>
      <c r="W35" s="19">
        <f>(H35-H121)*100/H121</f>
        <v>4.40481391746435236</v>
      </c>
      <c r="X35" s="19">
        <f>(I35-I121)*100/I121</f>
        <v>-1.55291661229283573</v>
      </c>
      <c r="Y35" s="19">
        <f>(J35-J121)*100/J121</f>
        <v>8.20891338876950449</v>
      </c>
      <c r="Z35" s="19">
        <f>(K35-K121)*100/K121</f>
        <v>8.37270912002530565</v>
      </c>
      <c r="AA35" s="19">
        <f>(L35-L121)*100/L121</f>
        <v>7.55751470882894072</v>
      </c>
      <c r="AB35" s="19">
        <f>(M35-M121)*100/M121</f>
        <v>19.3497040044354627</v>
      </c>
      <c r="AC35" s="19">
        <f>(N35-N121)*100/N121</f>
        <v>42.9041560091885117</v>
      </c>
      <c r="AD35" s="14"/>
    </row>
    <row r="36" spans="1:30">
      <c r="A36" s="24" t="n">
        <v>2020</v>
      </c>
      <c r="B36" s="10" t="s">
        <v>34</v>
      </c>
      <c r="C36" s="60" t="n">
        <v>12282</v>
      </c>
      <c r="D36" s="60" t="n">
        <v>11487</v>
      </c>
      <c r="E36" s="60" t="n">
        <v>12598</v>
      </c>
      <c r="F36" s="60" t="n">
        <v>11993</v>
      </c>
      <c r="G36" s="60" t="n">
        <v>10418</v>
      </c>
      <c r="H36" s="60" t="n">
        <v>9958</v>
      </c>
      <c r="I36" s="60" t="n">
        <v>10273</v>
      </c>
      <c r="J36" s="60" t="n">
        <v>11328</v>
      </c>
      <c r="K36" s="60" t="n">
        <v>10156</v>
      </c>
      <c r="L36" s="60" t="n">
        <v>11389</v>
      </c>
      <c r="M36" s="60" t="n">
        <v>12498</v>
      </c>
      <c r="N36" s="60" t="n">
        <v>16834</v>
      </c>
      <c r="O36" s="61" t="n">
        <v>141214</v>
      </c>
      <c r="P36" s="14"/>
      <c r="Q36" s="14"/>
      <c r="R36" s="19">
        <f>(C36-C122)*100/C122</f>
        <v>-0.560671996761461422</v>
      </c>
      <c r="S36" s="19">
        <f>(D36-D122)*100/D122</f>
        <v>-4.15719321666214725</v>
      </c>
      <c r="T36" s="19">
        <f>(E36-E122)*100/E122</f>
        <v>-1.20959046442784612</v>
      </c>
      <c r="U36" s="19">
        <f>(F36-F122)*100/F122</f>
        <v>15.5088969685295321</v>
      </c>
      <c r="V36" s="19">
        <f>(G36-G122)*100/G122</f>
        <v>3.77786078944091663</v>
      </c>
      <c r="W36" s="19">
        <f>(H36-H122)*100/H122</f>
        <v>6.51406567547331239</v>
      </c>
      <c r="X36" s="19">
        <f>(I36-I122)*100/I122</f>
        <v>3.87785024520956547</v>
      </c>
      <c r="Y36" s="19">
        <f>(J36-J122)*100/J122</f>
        <v>15.3828524865676961</v>
      </c>
      <c r="Z36" s="19">
        <f>(K36-K122)*100/K122</f>
        <v>9.14855315833310989</v>
      </c>
      <c r="AA36" s="19">
        <f>(L36-L122)*100/L122</f>
        <v>10.7825494868926608</v>
      </c>
      <c r="AB36" s="19">
        <f>(M36-M122)*100/M122</f>
        <v>19.2841803865425909</v>
      </c>
      <c r="AC36" s="19">
        <f>(N36-N122)*100/N122</f>
        <v>45.1457147784100741</v>
      </c>
      <c r="AD36" s="14"/>
    </row>
    <row r="37" spans="1:30">
      <c r="A37" s="24" t="n">
        <v>2020</v>
      </c>
      <c r="B37" s="10" t="s">
        <v>35</v>
      </c>
      <c r="C37" s="60" t="n">
        <v>4993</v>
      </c>
      <c r="D37" s="60" t="n">
        <v>4759</v>
      </c>
      <c r="E37" s="60" t="n">
        <v>5281</v>
      </c>
      <c r="F37" s="60" t="n">
        <v>4933</v>
      </c>
      <c r="G37" s="60" t="n">
        <v>4366</v>
      </c>
      <c r="H37" s="60" t="n">
        <v>4235</v>
      </c>
      <c r="I37" s="60" t="n">
        <v>4232</v>
      </c>
      <c r="J37" s="60" t="n">
        <v>4768</v>
      </c>
      <c r="K37" s="60" t="n">
        <v>4431</v>
      </c>
      <c r="L37" s="60" t="n">
        <v>4685</v>
      </c>
      <c r="M37" s="60" t="n">
        <v>5222</v>
      </c>
      <c r="N37" s="60" t="n">
        <v>6974</v>
      </c>
      <c r="O37" s="61" t="n">
        <v>58879</v>
      </c>
      <c r="P37" s="14"/>
      <c r="Q37" s="14"/>
      <c r="R37" s="19">
        <f>(C37-C123)*100/C123</f>
        <v>2.87951372791428426</v>
      </c>
      <c r="S37" s="19">
        <f>(D37-D123)*100/D123</f>
        <v>1.28764499308289881</v>
      </c>
      <c r="T37" s="19">
        <f>(E37-E123)*100/E123</f>
        <v>4.00275712668012407</v>
      </c>
      <c r="U37" s="19">
        <f>(F37-F123)*100/F123</f>
        <v>20.8328230251071638</v>
      </c>
      <c r="V37" s="19">
        <f>(G37-G123)*100/G123</f>
        <v>10.3849314202642056</v>
      </c>
      <c r="W37" s="19">
        <f>(H37-H123)*100/H123</f>
        <v>15.253776023948836</v>
      </c>
      <c r="X37" s="19">
        <f>(I37-I123)*100/I123</f>
        <v>8.81275310149771762</v>
      </c>
      <c r="Y37" s="19">
        <f>(J37-J123)*100/J123</f>
        <v>21.7413506957742868</v>
      </c>
      <c r="Z37" s="19">
        <f>(K37-K123)*100/K123</f>
        <v>20.7274708807301948</v>
      </c>
      <c r="AA37" s="19">
        <f>(L37-L123)*100/L123</f>
        <v>14.2682926829268286</v>
      </c>
      <c r="AB37" s="19">
        <f>(M37-M123)*100/M123</f>
        <v>24.060105719546236</v>
      </c>
      <c r="AC37" s="19">
        <f>(N37-N123)*100/N123</f>
        <v>50.3665373005605872</v>
      </c>
      <c r="AD37" s="14"/>
    </row>
    <row r="38" spans="1:30">
      <c r="A38" s="20" t="n">
        <v>2019</v>
      </c>
      <c r="B38" s="11" t="s">
        <v>6</v>
      </c>
      <c r="C38" s="57" t="n">
        <v>85105</v>
      </c>
      <c r="D38" s="57" t="n">
        <v>81009</v>
      </c>
      <c r="E38" s="57" t="n">
        <v>86739</v>
      </c>
      <c r="F38" s="57" t="n">
        <v>77410</v>
      </c>
      <c r="G38" s="57" t="n">
        <v>75669</v>
      </c>
      <c r="H38" s="57" t="n">
        <v>73483</v>
      </c>
      <c r="I38" s="57" t="n">
        <v>76926</v>
      </c>
      <c r="J38" s="57" t="n">
        <v>73444</v>
      </c>
      <c r="K38" s="57" t="n">
        <v>71022</v>
      </c>
      <c r="L38" s="57" t="n">
        <v>77006</v>
      </c>
      <c r="M38" s="57" t="n">
        <v>78378</v>
      </c>
      <c r="N38" s="57" t="n">
        <v>83329</v>
      </c>
      <c r="O38" s="57" t="n">
        <v>939520</v>
      </c>
      <c r="P38" s="14"/>
      <c r="Q38" s="14"/>
      <c r="R38" s="19">
        <f>(C38-C107)*100/C107</f>
        <v>-2.13682216338510811</v>
      </c>
      <c r="S38" s="19">
        <f>(D38-D107)*100/D107</f>
        <v>-3.00530418228187601</v>
      </c>
      <c r="T38" s="19">
        <f>(E38-E107)*100/E107</f>
        <v>-3.74231852293692535</v>
      </c>
      <c r="U38" s="19">
        <f>(F38-F107)*100/F107</f>
        <v>1.3657731742768473</v>
      </c>
      <c r="V38" s="19">
        <f>(G38-G107)*100/G107</f>
        <v>0.715747441976541054</v>
      </c>
      <c r="W38" s="19">
        <f>(H38-H107)*100/H107</f>
        <v>4.36406631136801781</v>
      </c>
      <c r="X38" s="19">
        <f>(I38-I107)*100/I107</f>
        <v>3.93158236057068713</v>
      </c>
      <c r="Y38" s="19">
        <f>(J38-J107)*100/J107</f>
        <v>-0.278685797886604414</v>
      </c>
      <c r="Z38" s="19">
        <f>(K38-K107)*100/K107</f>
        <v>1.76602497510370471</v>
      </c>
      <c r="AA38" s="19">
        <f>(L38-L107)*100/L107</f>
        <v>1.901910511951038</v>
      </c>
      <c r="AB38" s="19">
        <f>(M38-M107)*100/M107</f>
        <v>2.73120189267212155</v>
      </c>
      <c r="AC38" s="19">
        <f>(N38-N107)*100/N107</f>
        <v>0.920136733711399835</v>
      </c>
      <c r="AD38" s="14"/>
    </row>
    <row r="39" spans="1:30">
      <c r="A39" s="22" t="n">
        <v>2019</v>
      </c>
      <c r="B39" s="8" t="s">
        <v>20</v>
      </c>
      <c r="C39" s="58" t="n">
        <v>333</v>
      </c>
      <c r="D39" s="58" t="n">
        <v>326</v>
      </c>
      <c r="E39" s="58" t="n">
        <v>320</v>
      </c>
      <c r="F39" s="58" t="n">
        <v>294</v>
      </c>
      <c r="G39" s="58" t="n">
        <v>272</v>
      </c>
      <c r="H39" s="58" t="n">
        <v>297</v>
      </c>
      <c r="I39" s="58" t="n">
        <v>283</v>
      </c>
      <c r="J39" s="58" t="n">
        <v>283</v>
      </c>
      <c r="K39" s="58" t="n">
        <v>285</v>
      </c>
      <c r="L39" s="58" t="n">
        <v>279</v>
      </c>
      <c r="M39" s="58" t="n">
        <v>276</v>
      </c>
      <c r="N39" s="58" t="n">
        <v>308</v>
      </c>
      <c r="O39" s="58" t="n">
        <v>3556</v>
      </c>
      <c r="P39" s="14"/>
      <c r="Q39" s="14"/>
      <c r="R39" s="19">
        <f>(C39-C108)*100/C108</f>
        <v>3.9001560062402497</v>
      </c>
      <c r="S39" s="19">
        <f>(D39-D108)*100/D108</f>
        <v>9.03010033444816074</v>
      </c>
      <c r="T39" s="19">
        <f>(E39-E108)*100/E108</f>
        <v>-7.0442992011619463</v>
      </c>
      <c r="U39" s="19">
        <f>(F39-F108)*100/F108</f>
        <v>-0.843170320404721707</v>
      </c>
      <c r="V39" s="19">
        <f>(G39-G108)*100/G108</f>
        <v>-5.96369922212618864</v>
      </c>
      <c r="W39" s="19">
        <f>(H39-H108)*100/H108</f>
        <v>-1.32890365448504988</v>
      </c>
      <c r="X39" s="19">
        <f>(I39-I108)*100/I108</f>
        <v>-7.7424612876935619</v>
      </c>
      <c r="Y39" s="19">
        <f>(J39-J108)*100/J108</f>
        <v>-5.27196652719665249</v>
      </c>
      <c r="Z39" s="19">
        <f>(K39-K108)*100/K108</f>
        <v>0.352112676056338003</v>
      </c>
      <c r="AA39" s="19">
        <f>(L39-L108)*100/L108</f>
        <v>-6.53266331658291488</v>
      </c>
      <c r="AB39" s="19">
        <f>(M39-M108)*100/M108</f>
        <v>-2.90237467018469673</v>
      </c>
      <c r="AC39" s="19">
        <f>(N39-N108)*100/N108</f>
        <v>-1.28205128205128215</v>
      </c>
      <c r="AD39" s="14"/>
    </row>
    <row r="40" spans="1:30">
      <c r="A40" s="22" t="n">
        <v>2019</v>
      </c>
      <c r="B40" s="8" t="s">
        <v>21</v>
      </c>
      <c r="C40" s="58" t="n">
        <v>333</v>
      </c>
      <c r="D40" s="58" t="n">
        <v>327</v>
      </c>
      <c r="E40" s="58" t="n">
        <v>332</v>
      </c>
      <c r="F40" s="58" t="n">
        <v>305</v>
      </c>
      <c r="G40" s="58" t="n">
        <v>337</v>
      </c>
      <c r="H40" s="58" t="n">
        <v>335</v>
      </c>
      <c r="I40" s="58" t="n">
        <v>370</v>
      </c>
      <c r="J40" s="58" t="n">
        <v>363</v>
      </c>
      <c r="K40" s="58" t="n">
        <v>303</v>
      </c>
      <c r="L40" s="58" t="n">
        <v>319</v>
      </c>
      <c r="M40" s="58" t="n">
        <v>327</v>
      </c>
      <c r="N40" s="58" t="n">
        <v>318</v>
      </c>
      <c r="O40" s="58" t="n">
        <v>3969</v>
      </c>
      <c r="P40" s="14"/>
      <c r="Q40" s="14"/>
      <c r="R40" s="19">
        <f>(C40-C109)*100/C109</f>
        <v>-9.69491525423728895</v>
      </c>
      <c r="S40" s="19">
        <f>(D40-D109)*100/D109</f>
        <v>-2.46085011185682312</v>
      </c>
      <c r="T40" s="19">
        <f>(E40-E109)*100/E109</f>
        <v>-5.81560283687943258</v>
      </c>
      <c r="U40" s="19">
        <f>(F40-F109)*100/F109</f>
        <v>-7.50568612585291906</v>
      </c>
      <c r="V40" s="19">
        <f>(G40-G109)*100/G109</f>
        <v>-6.38888888888888928</v>
      </c>
      <c r="W40" s="19">
        <f>(H40-H109)*100/H109</f>
        <v>-3.17919075144508678</v>
      </c>
      <c r="X40" s="19">
        <f>(I40-I109)*100/I109</f>
        <v>0.611828687967369156</v>
      </c>
      <c r="Y40" s="19">
        <f>(J40-J109)*100/J109</f>
        <v>0.276243093922651939</v>
      </c>
      <c r="Z40" s="19">
        <f>(K40-K109)*100/K109</f>
        <v>-11.0785033015407191</v>
      </c>
      <c r="AA40" s="19">
        <f>(L40-L109)*100/L109</f>
        <v>-6.10743193524650518</v>
      </c>
      <c r="AB40" s="19">
        <f>(M40-M109)*100/M109</f>
        <v>-2.75092936802973975</v>
      </c>
      <c r="AC40" s="19">
        <f>(N40-N109)*100/N109</f>
        <v>-5.28667163067758761</v>
      </c>
      <c r="AD40" s="14"/>
    </row>
    <row r="41" spans="1:30">
      <c r="A41" s="22" t="n">
        <v>2019</v>
      </c>
      <c r="B41" s="8" t="s">
        <v>22</v>
      </c>
      <c r="C41" s="58" t="n">
        <v>232</v>
      </c>
      <c r="D41" s="58" t="n">
        <v>199</v>
      </c>
      <c r="E41" s="58" t="n">
        <v>228</v>
      </c>
      <c r="F41" s="58" t="n">
        <v>238</v>
      </c>
      <c r="G41" s="58" t="n">
        <v>220</v>
      </c>
      <c r="H41" s="58" t="n">
        <v>224</v>
      </c>
      <c r="I41" s="58" t="n">
        <v>218</v>
      </c>
      <c r="J41" s="58" t="n">
        <v>215</v>
      </c>
      <c r="K41" s="58" t="n">
        <v>219</v>
      </c>
      <c r="L41" s="58" t="n">
        <v>213</v>
      </c>
      <c r="M41" s="58" t="n">
        <v>209</v>
      </c>
      <c r="N41" s="58" t="n">
        <v>220</v>
      </c>
      <c r="O41" s="58" t="n">
        <v>2635</v>
      </c>
      <c r="P41" s="14"/>
      <c r="Q41" s="14"/>
      <c r="R41" s="19">
        <f>(C41-C110)*100/C110</f>
        <v>-3.13152400835073053</v>
      </c>
      <c r="S41" s="19">
        <f>(D41-D110)*100/D110</f>
        <v>-5.91016548463356983</v>
      </c>
      <c r="T41" s="19">
        <f>(E41-E110)*100/E110</f>
        <v>-4.30220356768100753</v>
      </c>
      <c r="U41" s="19">
        <f>(F41-F110)*100/F110</f>
        <v>4.27163198247535636</v>
      </c>
      <c r="V41" s="19">
        <f>(G41-G110)*100/G110</f>
        <v>-1.12359550561797761</v>
      </c>
      <c r="W41" s="19">
        <f>(H41-H110)*100/H110</f>
        <v>0.787401574803149629</v>
      </c>
      <c r="X41" s="19">
        <f>(I41-I110)*100/I110</f>
        <v>-4.2810098792535678</v>
      </c>
      <c r="Y41" s="19">
        <f>(J41-J110)*100/J110</f>
        <v>-5.90809628008752696</v>
      </c>
      <c r="Z41" s="19">
        <f>(K41-K110)*100/K110</f>
        <v>4.7846889952153111</v>
      </c>
      <c r="AA41" s="19">
        <f>(L41-L110)*100/L110</f>
        <v>-3.29171396140749151</v>
      </c>
      <c r="AB41" s="19">
        <f>(M41-M110)*100/M110</f>
        <v>0.239808153477218244</v>
      </c>
      <c r="AC41" s="19">
        <f>(N41-N110)*100/N110</f>
        <v>3.52941176470588225</v>
      </c>
      <c r="AD41" s="14"/>
    </row>
    <row r="42" spans="1:30">
      <c r="A42" s="22" t="n">
        <v>2019</v>
      </c>
      <c r="B42" s="8" t="s">
        <v>23</v>
      </c>
      <c r="C42" s="58" t="n">
        <v>306</v>
      </c>
      <c r="D42" s="58" t="n">
        <v>323</v>
      </c>
      <c r="E42" s="58" t="n">
        <v>335</v>
      </c>
      <c r="F42" s="58" t="n">
        <v>308</v>
      </c>
      <c r="G42" s="58" t="n">
        <v>289</v>
      </c>
      <c r="H42" s="58" t="n">
        <v>336</v>
      </c>
      <c r="I42" s="58" t="n">
        <v>317</v>
      </c>
      <c r="J42" s="58" t="n">
        <v>343</v>
      </c>
      <c r="K42" s="58" t="n">
        <v>324</v>
      </c>
      <c r="L42" s="58" t="n">
        <v>334</v>
      </c>
      <c r="M42" s="58" t="n">
        <v>326</v>
      </c>
      <c r="N42" s="58" t="n">
        <v>358</v>
      </c>
      <c r="O42" s="58" t="n">
        <v>3899</v>
      </c>
      <c r="P42" s="14"/>
      <c r="Q42" s="14"/>
      <c r="R42" s="19">
        <f>(C42-C111)*100/C111</f>
        <v>1.07349298100743185</v>
      </c>
      <c r="S42" s="19">
        <f>(D42-D111)*100/D111</f>
        <v>7.57701915070774312</v>
      </c>
      <c r="T42" s="19">
        <f>(E42-E111)*100/E111</f>
        <v>-0.445765230312035676</v>
      </c>
      <c r="U42" s="19">
        <f>(F42-F111)*100/F111</f>
        <v>-0.0811030008110300038</v>
      </c>
      <c r="V42" s="19">
        <f>(G42-G111)*100/G111</f>
        <v>-14.7492625368731556</v>
      </c>
      <c r="W42" s="19">
        <f>(H42-H111)*100/H111</f>
        <v>7.60608486789431559</v>
      </c>
      <c r="X42" s="19">
        <f>(I42-I111)*100/I111</f>
        <v>2.75526742301458683</v>
      </c>
      <c r="Y42" s="19">
        <f>(J42-J111)*100/J111</f>
        <v>6.93686671862821491</v>
      </c>
      <c r="Z42" s="19">
        <f>(K42-K111)*100/K111</f>
        <v>7.73067331670822977</v>
      </c>
      <c r="AA42" s="19">
        <f>(L42-L111)*100/L111</f>
        <v>5.27974783293932237</v>
      </c>
      <c r="AB42" s="19">
        <f>(M42-M111)*100/M111</f>
        <v>1.0069713400464757</v>
      </c>
      <c r="AC42" s="19">
        <f>(N42-N111)*100/N111</f>
        <v>8.07547169811320842</v>
      </c>
      <c r="AD42" s="14"/>
    </row>
    <row r="43" spans="1:30">
      <c r="A43" s="22" t="n">
        <v>2019</v>
      </c>
      <c r="B43" s="8" t="s">
        <v>24</v>
      </c>
      <c r="C43" s="58" t="n">
        <v>485</v>
      </c>
      <c r="D43" s="58" t="n">
        <v>449</v>
      </c>
      <c r="E43" s="58" t="n">
        <v>498</v>
      </c>
      <c r="F43" s="58" t="n">
        <v>416</v>
      </c>
      <c r="G43" s="58" t="n">
        <v>445</v>
      </c>
      <c r="H43" s="58" t="n">
        <v>476</v>
      </c>
      <c r="I43" s="58" t="n">
        <v>443</v>
      </c>
      <c r="J43" s="58" t="n">
        <v>448</v>
      </c>
      <c r="K43" s="58" t="n">
        <v>432</v>
      </c>
      <c r="L43" s="58" t="n">
        <v>445</v>
      </c>
      <c r="M43" s="58" t="n">
        <v>470</v>
      </c>
      <c r="N43" s="58" t="n">
        <v>428</v>
      </c>
      <c r="O43" s="58" t="n">
        <v>5435</v>
      </c>
      <c r="P43" s="14"/>
      <c r="Q43" s="14"/>
      <c r="R43" s="19">
        <f>(C43-C112)*100/C112</f>
        <v>-2.16843166918809871</v>
      </c>
      <c r="S43" s="19">
        <f>(D43-D112)*100/D112</f>
        <v>-4.67091295116772809</v>
      </c>
      <c r="T43" s="19">
        <f>(E43-E112)*100/E112</f>
        <v>-1.38613861386138604</v>
      </c>
      <c r="U43" s="19">
        <f>(F43-F112)*100/F112</f>
        <v>-5.72237960339943363</v>
      </c>
      <c r="V43" s="19">
        <f>(G43-G112)*100/G112</f>
        <v>-4.91452991452991483</v>
      </c>
      <c r="W43" s="19">
        <f>(H43-H112)*100/H112</f>
        <v>7.14687675858187976</v>
      </c>
      <c r="X43" s="19">
        <f>(I43-I112)*100/I112</f>
        <v>-4.00866738894907915</v>
      </c>
      <c r="Y43" s="19">
        <f>(J43-J112)*100/J112</f>
        <v>-2.81995661605206074</v>
      </c>
      <c r="Z43" s="19">
        <f>(K43-K112)*100/K112</f>
        <v>-0.518134715025906711</v>
      </c>
      <c r="AA43" s="19">
        <f>(L43-L112)*100/L112</f>
        <v>0.112485939257592804</v>
      </c>
      <c r="AB43" s="19">
        <f>(M43-M112)*100/M112</f>
        <v>3.6383682469680263</v>
      </c>
      <c r="AC43" s="19">
        <f>(N43-N112)*100/N112</f>
        <v>-6.34573304157549245</v>
      </c>
      <c r="AD43" s="14"/>
    </row>
    <row r="44" spans="1:30">
      <c r="A44" s="22" t="n">
        <v>2019</v>
      </c>
      <c r="B44" s="8" t="s">
        <v>25</v>
      </c>
      <c r="C44" s="58" t="n">
        <v>952</v>
      </c>
      <c r="D44" s="58" t="n">
        <v>851</v>
      </c>
      <c r="E44" s="58" t="n">
        <v>892</v>
      </c>
      <c r="F44" s="58" t="n">
        <v>850</v>
      </c>
      <c r="G44" s="58" t="n">
        <v>823</v>
      </c>
      <c r="H44" s="58" t="n">
        <v>857</v>
      </c>
      <c r="I44" s="58" t="n">
        <v>814</v>
      </c>
      <c r="J44" s="58" t="n">
        <v>824</v>
      </c>
      <c r="K44" s="58" t="n">
        <v>781</v>
      </c>
      <c r="L44" s="58" t="n">
        <v>847</v>
      </c>
      <c r="M44" s="58" t="n">
        <v>814</v>
      </c>
      <c r="N44" s="58" t="n">
        <v>835</v>
      </c>
      <c r="O44" s="58" t="n">
        <v>10140</v>
      </c>
      <c r="P44" s="14"/>
      <c r="Q44" s="14"/>
      <c r="R44" s="19">
        <f>(C44-C113)*100/C113</f>
        <v>-9.69883803651885223</v>
      </c>
      <c r="S44" s="19">
        <f>(D44-D113)*100/D113</f>
        <v>-11.4003123373243103</v>
      </c>
      <c r="T44" s="19">
        <f>(E44-E113)*100/E113</f>
        <v>-15.2896486229819555</v>
      </c>
      <c r="U44" s="19">
        <f>(F44-F113)*100/F113</f>
        <v>-11.5044247787610612</v>
      </c>
      <c r="V44" s="19">
        <f>(G44-G113)*100/G113</f>
        <v>-12.8639491794600325</v>
      </c>
      <c r="W44" s="19">
        <f>(H44-H113)*100/H113</f>
        <v>-7.75026910656620061</v>
      </c>
      <c r="X44" s="19">
        <f>(I44-I113)*100/I113</f>
        <v>-14.4957983193277311</v>
      </c>
      <c r="Y44" s="19">
        <f>(J44-J113)*100/J113</f>
        <v>-11.2068965517241388</v>
      </c>
      <c r="Z44" s="19">
        <f>(K44-K113)*100/K113</f>
        <v>-13.7969094922737305</v>
      </c>
      <c r="AA44" s="19">
        <f>(L44-L113)*100/L113</f>
        <v>-8.65462388784038872</v>
      </c>
      <c r="AB44" s="19">
        <f>(M44-M113)*100/M113</f>
        <v>-9.58067203554568181</v>
      </c>
      <c r="AC44" s="19">
        <f>(N44-N113)*100/N113</f>
        <v>-9.31306000543035495</v>
      </c>
      <c r="AD44" s="14"/>
    </row>
    <row r="45" spans="1:30">
      <c r="A45" s="22" t="n">
        <v>2019</v>
      </c>
      <c r="B45" s="8" t="s">
        <v>26</v>
      </c>
      <c r="C45" s="58" t="n">
        <v>1981</v>
      </c>
      <c r="D45" s="58" t="n">
        <v>1852</v>
      </c>
      <c r="E45" s="58" t="n">
        <v>1961</v>
      </c>
      <c r="F45" s="58" t="n">
        <v>1770</v>
      </c>
      <c r="G45" s="58" t="n">
        <v>1703</v>
      </c>
      <c r="H45" s="58" t="n">
        <v>1758</v>
      </c>
      <c r="I45" s="58" t="n">
        <v>1762</v>
      </c>
      <c r="J45" s="58" t="n">
        <v>1740</v>
      </c>
      <c r="K45" s="58" t="n">
        <v>1743</v>
      </c>
      <c r="L45" s="58" t="n">
        <v>1698</v>
      </c>
      <c r="M45" s="58" t="n">
        <v>1695</v>
      </c>
      <c r="N45" s="58" t="n">
        <v>1752</v>
      </c>
      <c r="O45" s="58" t="n">
        <v>21415</v>
      </c>
      <c r="P45" s="14"/>
      <c r="Q45" s="14"/>
      <c r="R45" s="19">
        <f>(C45-C114)*100/C114</f>
        <v>-3.11774055508008319</v>
      </c>
      <c r="S45" s="19">
        <f>(D45-D114)*100/D114</f>
        <v>-3.94190871369294626</v>
      </c>
      <c r="T45" s="19">
        <f>(E45-E114)*100/E114</f>
        <v>-5.47119787900698995</v>
      </c>
      <c r="U45" s="19">
        <f>(F45-F114)*100/F114</f>
        <v>-4.74909188752858835</v>
      </c>
      <c r="V45" s="19">
        <f>(G45-G114)*100/G114</f>
        <v>-9.82261053746359458</v>
      </c>
      <c r="W45" s="19">
        <f>(H45-H114)*100/H114</f>
        <v>-4.18313121678702782</v>
      </c>
      <c r="X45" s="19">
        <f>(I45-I114)*100/I114</f>
        <v>-3.75529154718011737</v>
      </c>
      <c r="Y45" s="19">
        <f>(J45-J114)*100/J114</f>
        <v>-5.37049626104690692</v>
      </c>
      <c r="Z45" s="19">
        <f>(K45-K114)*100/K114</f>
        <v>-1.12040845270174438</v>
      </c>
      <c r="AA45" s="19">
        <f>(L45-L114)*100/L114</f>
        <v>-9.50033311125916136</v>
      </c>
      <c r="AB45" s="19">
        <f>(M45-M114)*100/M114</f>
        <v>-6.88092295014421129</v>
      </c>
      <c r="AC45" s="19">
        <f>(N45-N114)*100/N114</f>
        <v>-6.7216824171436178</v>
      </c>
      <c r="AD45" s="14"/>
    </row>
    <row r="46" spans="1:30">
      <c r="A46" s="22" t="n">
        <v>2019</v>
      </c>
      <c r="B46" s="8" t="s">
        <v>27</v>
      </c>
      <c r="C46" s="58" t="n">
        <v>3132</v>
      </c>
      <c r="D46" s="58" t="n">
        <v>2949</v>
      </c>
      <c r="E46" s="58" t="n">
        <v>3129</v>
      </c>
      <c r="F46" s="58" t="n">
        <v>2956</v>
      </c>
      <c r="G46" s="58" t="n">
        <v>2963</v>
      </c>
      <c r="H46" s="58" t="n">
        <v>2908</v>
      </c>
      <c r="I46" s="58" t="n">
        <v>2990</v>
      </c>
      <c r="J46" s="58" t="n">
        <v>2821</v>
      </c>
      <c r="K46" s="58" t="n">
        <v>2769</v>
      </c>
      <c r="L46" s="58" t="n">
        <v>2900</v>
      </c>
      <c r="M46" s="58" t="n">
        <v>2969</v>
      </c>
      <c r="N46" s="58" t="n">
        <v>3066</v>
      </c>
      <c r="O46" s="58" t="n">
        <v>35552</v>
      </c>
      <c r="P46" s="14"/>
      <c r="Q46" s="14"/>
      <c r="R46" s="19">
        <f>(C46-C115)*100/C115</f>
        <v>-2.30055369258363873</v>
      </c>
      <c r="S46" s="19">
        <f>(D46-D115)*100/D115</f>
        <v>-1.32998745294855714</v>
      </c>
      <c r="T46" s="19">
        <f>(E46-E115)*100/E115</f>
        <v>-4.73435834982493553</v>
      </c>
      <c r="U46" s="19">
        <f>(F46-F115)*100/F115</f>
        <v>-0.42108809162876879</v>
      </c>
      <c r="V46" s="19">
        <f>(G46-G115)*100/G115</f>
        <v>1.13490912193873195</v>
      </c>
      <c r="W46" s="19">
        <f>(H46-H115)*100/H115</f>
        <v>2.88342473023173529</v>
      </c>
      <c r="X46" s="19">
        <f>(I46-I115)*100/I115</f>
        <v>2.22222222222222232</v>
      </c>
      <c r="Y46" s="19">
        <f>(J46-J115)*100/J115</f>
        <v>-1.7586627198328399</v>
      </c>
      <c r="Z46" s="19">
        <f>(K46-K115)*100/K115</f>
        <v>0.280669986419194206</v>
      </c>
      <c r="AA46" s="19">
        <f>(L46-L115)*100/L115</f>
        <v>-1.34376594658955595</v>
      </c>
      <c r="AB46" s="19">
        <f>(M46-M115)*100/M115</f>
        <v>2.04502491837085421</v>
      </c>
      <c r="AC46" s="19">
        <f>(N46-N115)*100/N115</f>
        <v>1.62412993039443165</v>
      </c>
      <c r="AD46" s="14"/>
    </row>
    <row r="47" spans="1:30">
      <c r="A47" s="22" t="n">
        <v>2019</v>
      </c>
      <c r="B47" s="8" t="s">
        <v>28</v>
      </c>
      <c r="C47" s="58" t="n">
        <v>4424</v>
      </c>
      <c r="D47" s="58" t="n">
        <v>4060</v>
      </c>
      <c r="E47" s="58" t="n">
        <v>4499</v>
      </c>
      <c r="F47" s="58" t="n">
        <v>3965</v>
      </c>
      <c r="G47" s="58" t="n">
        <v>4014</v>
      </c>
      <c r="H47" s="58" t="n">
        <v>3936</v>
      </c>
      <c r="I47" s="58" t="n">
        <v>4072</v>
      </c>
      <c r="J47" s="58" t="n">
        <v>3904</v>
      </c>
      <c r="K47" s="58" t="n">
        <v>3756</v>
      </c>
      <c r="L47" s="58" t="n">
        <v>4075</v>
      </c>
      <c r="M47" s="58" t="n">
        <v>4065</v>
      </c>
      <c r="N47" s="58" t="n">
        <v>4196</v>
      </c>
      <c r="O47" s="58" t="n">
        <v>48966</v>
      </c>
      <c r="P47" s="14"/>
      <c r="Q47" s="14"/>
      <c r="R47" s="19">
        <f>(C47-C116)*100/C116</f>
        <v>0.952706942780535115</v>
      </c>
      <c r="S47" s="19">
        <f>(D47-D116)*100/D116</f>
        <v>-0.860753311763628659</v>
      </c>
      <c r="T47" s="19">
        <f>(E47-E116)*100/E116</f>
        <v>0.390494254155974563</v>
      </c>
      <c r="U47" s="19">
        <f>(F47-F116)*100/F116</f>
        <v>-0.50188205771643668</v>
      </c>
      <c r="V47" s="19">
        <f>(G47-G116)*100/G116</f>
        <v>1.0764872521246458</v>
      </c>
      <c r="W47" s="19">
        <f>(H47-H116)*100/H116</f>
        <v>2.51334809219950506</v>
      </c>
      <c r="X47" s="19">
        <f>(I47-I116)*100/I116</f>
        <v>2.7569238533846443</v>
      </c>
      <c r="Y47" s="19">
        <f>(J47-J116)*100/J116</f>
        <v>-1.10822620480020273</v>
      </c>
      <c r="Z47" s="19">
        <f>(K47-K116)*100/K116</f>
        <v>2.60893320584619604</v>
      </c>
      <c r="AA47" s="19">
        <f>(L47-L116)*100/L116</f>
        <v>2.87806109568290847</v>
      </c>
      <c r="AB47" s="19">
        <f>(M47-M116)*100/M116</f>
        <v>2.69689888208172812</v>
      </c>
      <c r="AC47" s="19">
        <f>(N47-N116)*100/N116</f>
        <v>0.388779233207727728</v>
      </c>
      <c r="AD47" s="14"/>
    </row>
    <row r="48" spans="1:30">
      <c r="A48" s="22" t="n">
        <v>2019</v>
      </c>
      <c r="B48" s="8" t="s">
        <v>29</v>
      </c>
      <c r="C48" s="58" t="n">
        <v>5824</v>
      </c>
      <c r="D48" s="58" t="n">
        <v>5617</v>
      </c>
      <c r="E48" s="58" t="n">
        <v>5827</v>
      </c>
      <c r="F48" s="58" t="n">
        <v>5340</v>
      </c>
      <c r="G48" s="58" t="n">
        <v>5426</v>
      </c>
      <c r="H48" s="58" t="n">
        <v>5122</v>
      </c>
      <c r="I48" s="58" t="n">
        <v>5527</v>
      </c>
      <c r="J48" s="58" t="n">
        <v>5294</v>
      </c>
      <c r="K48" s="58" t="n">
        <v>5124</v>
      </c>
      <c r="L48" s="58" t="n">
        <v>5361</v>
      </c>
      <c r="M48" s="58" t="n">
        <v>5287</v>
      </c>
      <c r="N48" s="58" t="n">
        <v>5755</v>
      </c>
      <c r="O48" s="58" t="n">
        <v>65504</v>
      </c>
      <c r="P48" s="14"/>
      <c r="Q48" s="14"/>
      <c r="R48" s="19">
        <f>(C48-C117)*100/C117</f>
        <v>2.48559236285249208</v>
      </c>
      <c r="S48" s="19">
        <f>(D48-D117)*100/D117</f>
        <v>3.76870496951782741</v>
      </c>
      <c r="T48" s="19">
        <f>(E48-E117)*100/E117</f>
        <v>-1.47525045441095664</v>
      </c>
      <c r="U48" s="19">
        <f>(F48-F117)*100/F117</f>
        <v>4.10878783447872475</v>
      </c>
      <c r="V48" s="19">
        <f>(G48-G117)*100/G117</f>
        <v>3.07750759878419444</v>
      </c>
      <c r="W48" s="19">
        <f>(H48-H117)*100/H117</f>
        <v>5.142153340860105</v>
      </c>
      <c r="X48" s="19">
        <f>(I48-I117)*100/I117</f>
        <v>5.69898642187798821</v>
      </c>
      <c r="Y48" s="19">
        <f>(J48-J117)*100/J117</f>
        <v>1.29149526451736341</v>
      </c>
      <c r="Z48" s="19">
        <f>(K48-K117)*100/K117</f>
        <v>3.64077669902912637</v>
      </c>
      <c r="AA48" s="19">
        <f>(L48-L117)*100/L117</f>
        <v>2.47538946764790202</v>
      </c>
      <c r="AB48" s="19">
        <f>(M48-M117)*100/M117</f>
        <v>1.54614424277345623</v>
      </c>
      <c r="AC48" s="19">
        <f>(N48-N117)*100/N117</f>
        <v>3.46997482919813027</v>
      </c>
      <c r="AD48" s="14"/>
    </row>
    <row r="49" spans="1:30">
      <c r="A49" s="22" t="n">
        <v>2019</v>
      </c>
      <c r="B49" s="8" t="s">
        <v>30</v>
      </c>
      <c r="C49" s="58" t="n">
        <v>6542</v>
      </c>
      <c r="D49" s="58" t="n">
        <v>6391</v>
      </c>
      <c r="E49" s="58" t="n">
        <v>6703</v>
      </c>
      <c r="F49" s="58" t="n">
        <v>6140</v>
      </c>
      <c r="G49" s="58" t="n">
        <v>6010</v>
      </c>
      <c r="H49" s="58" t="n">
        <v>5746</v>
      </c>
      <c r="I49" s="58" t="n">
        <v>6129</v>
      </c>
      <c r="J49" s="58" t="n">
        <v>5839</v>
      </c>
      <c r="K49" s="58" t="n">
        <v>5593</v>
      </c>
      <c r="L49" s="58" t="n">
        <v>6116</v>
      </c>
      <c r="M49" s="58" t="n">
        <v>6115</v>
      </c>
      <c r="N49" s="58" t="n">
        <v>6566</v>
      </c>
      <c r="O49" s="58" t="n">
        <v>73890</v>
      </c>
      <c r="P49" s="14"/>
      <c r="Q49" s="14"/>
      <c r="R49" s="19">
        <f>(C49-C118)*100/C118</f>
        <v>-6.51948701461079594</v>
      </c>
      <c r="S49" s="19">
        <f>(D49-D118)*100/D118</f>
        <v>-5.76873456448818622</v>
      </c>
      <c r="T49" s="19">
        <f>(E49-E118)*100/E118</f>
        <v>-7.40753531097834728</v>
      </c>
      <c r="U49" s="19">
        <f>(F49-F118)*100/F118</f>
        <v>-3.1812985374699414</v>
      </c>
      <c r="V49" s="19">
        <f>(G49-G118)*100/G118</f>
        <v>-2.16904732836853453</v>
      </c>
      <c r="W49" s="19">
        <f>(H49-H118)*100/H118</f>
        <v>-0.160722818296338144</v>
      </c>
      <c r="X49" s="19">
        <f>(I49-I118)*100/I118</f>
        <v>0.220750551876379664</v>
      </c>
      <c r="Y49" s="19">
        <f>(J49-J118)*100/J118</f>
        <v>-2.49645153210319792</v>
      </c>
      <c r="Z49" s="19">
        <f>(K49-K118)*100/K118</f>
        <v>-1.91591038625104115</v>
      </c>
      <c r="AA49" s="19">
        <f>(L49-L118)*100/L118</f>
        <v>-0.106165781951817073</v>
      </c>
      <c r="AB49" s="19">
        <f>(M49-M118)*100/M118</f>
        <v>0.878459190827731362</v>
      </c>
      <c r="AC49" s="19">
        <f>(N49-N118)*100/N118</f>
        <v>-0.435952841275256819</v>
      </c>
      <c r="AD49" s="14"/>
    </row>
    <row r="50" spans="1:30">
      <c r="A50" s="22" t="n">
        <v>2019</v>
      </c>
      <c r="B50" s="8" t="s">
        <v>31</v>
      </c>
      <c r="C50" s="58" t="n">
        <v>11790</v>
      </c>
      <c r="D50" s="58" t="n">
        <v>11199</v>
      </c>
      <c r="E50" s="58" t="n">
        <v>12089</v>
      </c>
      <c r="F50" s="58" t="n">
        <v>10862</v>
      </c>
      <c r="G50" s="58" t="n">
        <v>10606</v>
      </c>
      <c r="H50" s="58" t="n">
        <v>10217</v>
      </c>
      <c r="I50" s="58" t="n">
        <v>10452</v>
      </c>
      <c r="J50" s="58" t="n">
        <v>10041</v>
      </c>
      <c r="K50" s="58" t="n">
        <v>9713</v>
      </c>
      <c r="L50" s="58" t="n">
        <v>10518</v>
      </c>
      <c r="M50" s="58" t="n">
        <v>10513</v>
      </c>
      <c r="N50" s="58" t="n">
        <v>11065</v>
      </c>
      <c r="O50" s="58" t="n">
        <v>129065</v>
      </c>
      <c r="P50" s="14"/>
      <c r="Q50" s="14"/>
      <c r="R50" s="19">
        <f>(C50-C119)*100/C119</f>
        <v>-7.16900909413015253</v>
      </c>
      <c r="S50" s="19">
        <f>(D50-D119)*100/D119</f>
        <v>-7.94838073319085936</v>
      </c>
      <c r="T50" s="19">
        <f>(E50-E119)*100/E119</f>
        <v>-8.38196286472148522</v>
      </c>
      <c r="U50" s="19">
        <f>(F50-F119)*100/F119</f>
        <v>-3.83781151786109511</v>
      </c>
      <c r="V50" s="19">
        <f>(G50-G119)*100/G119</f>
        <v>-3.46553803445058817</v>
      </c>
      <c r="W50" s="19">
        <f>(H50-H119)*100/H119</f>
        <v>-1.67689161554192223</v>
      </c>
      <c r="X50" s="19">
        <f>(I50-I119)*100/I119</f>
        <v>-2.79243879188076916</v>
      </c>
      <c r="Y50" s="19">
        <f>(J50-J119)*100/J119</f>
        <v>-6.06450405781509438</v>
      </c>
      <c r="Z50" s="19">
        <f>(K50-K119)*100/K119</f>
        <v>-4.22521323275649596</v>
      </c>
      <c r="AA50" s="19">
        <f>(L50-L119)*100/L119</f>
        <v>-3.81784097663572766</v>
      </c>
      <c r="AB50" s="19">
        <f>(M50-M119)*100/M119</f>
        <v>-4.35118844535425886</v>
      </c>
      <c r="AC50" s="19">
        <f>(N50-N119)*100/N119</f>
        <v>-6.5949140023214099</v>
      </c>
      <c r="AD50" s="14"/>
    </row>
    <row r="51" spans="1:30">
      <c r="A51" s="22" t="n">
        <v>2019</v>
      </c>
      <c r="B51" s="8" t="s">
        <v>32</v>
      </c>
      <c r="C51" s="58" t="n">
        <v>16152</v>
      </c>
      <c r="D51" s="58" t="n">
        <v>15632</v>
      </c>
      <c r="E51" s="58" t="n">
        <v>16724</v>
      </c>
      <c r="F51" s="58" t="n">
        <v>14947</v>
      </c>
      <c r="G51" s="58" t="n">
        <v>14562</v>
      </c>
      <c r="H51" s="58" t="n">
        <v>14108</v>
      </c>
      <c r="I51" s="58" t="n">
        <v>14949</v>
      </c>
      <c r="J51" s="58" t="n">
        <v>14177</v>
      </c>
      <c r="K51" s="58" t="n">
        <v>13702</v>
      </c>
      <c r="L51" s="58" t="n">
        <v>14922</v>
      </c>
      <c r="M51" s="58" t="n">
        <v>15388</v>
      </c>
      <c r="N51" s="58" t="n">
        <v>16176</v>
      </c>
      <c r="O51" s="58" t="n">
        <v>181439</v>
      </c>
      <c r="P51" s="14"/>
      <c r="Q51" s="14"/>
      <c r="R51" s="19">
        <f>(C51-C120)*100/C120</f>
        <v>4.11577013568827166</v>
      </c>
      <c r="S51" s="19">
        <f>(D51-D120)*100/D120</f>
        <v>3.81537439814046166</v>
      </c>
      <c r="T51" s="19">
        <f>(E51-E120)*100/E120</f>
        <v>2.55718403139755912</v>
      </c>
      <c r="U51" s="19">
        <f>(F51-F120)*100/F120</f>
        <v>8.92727007724821497</v>
      </c>
      <c r="V51" s="19">
        <f>(G51-G120)*100/G120</f>
        <v>6.61102569734241197</v>
      </c>
      <c r="W51" s="19">
        <f>(H51-H120)*100/H120</f>
        <v>10.8705475549617869</v>
      </c>
      <c r="X51" s="19">
        <f>(I51-I120)*100/I120</f>
        <v>11.6638655462184868</v>
      </c>
      <c r="Y51" s="19">
        <f>(J51-J120)*100/J120</f>
        <v>5.99626168224299061</v>
      </c>
      <c r="Z51" s="19">
        <f>(K51-K120)*100/K120</f>
        <v>7.70107488848277644</v>
      </c>
      <c r="AA51" s="19">
        <f>(L51-L120)*100/L120</f>
        <v>7.74201700391703795</v>
      </c>
      <c r="AB51" s="19">
        <f>(M51-M120)*100/M120</f>
        <v>8.5477471122475972</v>
      </c>
      <c r="AC51" s="19">
        <f>(N51-N120)*100/N120</f>
        <v>5.44464905561983592</v>
      </c>
      <c r="AD51" s="14"/>
    </row>
    <row r="52" spans="1:30">
      <c r="A52" s="22" t="n">
        <v>2019</v>
      </c>
      <c r="B52" s="8" t="s">
        <v>33</v>
      </c>
      <c r="C52" s="58" t="n">
        <v>15582</v>
      </c>
      <c r="D52" s="58" t="n">
        <v>14812</v>
      </c>
      <c r="E52" s="58" t="n">
        <v>15852</v>
      </c>
      <c r="F52" s="58" t="n">
        <v>13883</v>
      </c>
      <c r="G52" s="58" t="n">
        <v>13236</v>
      </c>
      <c r="H52" s="58" t="n">
        <v>13055</v>
      </c>
      <c r="I52" s="58" t="n">
        <v>13615</v>
      </c>
      <c r="J52" s="58" t="n">
        <v>13033</v>
      </c>
      <c r="K52" s="58" t="n">
        <v>12550</v>
      </c>
      <c r="L52" s="58" t="n">
        <v>13783</v>
      </c>
      <c r="M52" s="58" t="n">
        <v>14115</v>
      </c>
      <c r="N52" s="58" t="n">
        <v>15410</v>
      </c>
      <c r="O52" s="58" t="n">
        <v>168926</v>
      </c>
      <c r="P52" s="14"/>
      <c r="Q52" s="14"/>
      <c r="R52" s="19">
        <f>(C52-C121)*100/C121</f>
        <v>-5.27371652633818666</v>
      </c>
      <c r="S52" s="19">
        <f>(D52-D121)*100/D121</f>
        <v>-6.41309155241043793</v>
      </c>
      <c r="T52" s="19">
        <f>(E52-E121)*100/E121</f>
        <v>-6.50959114164811314</v>
      </c>
      <c r="U52" s="19">
        <f>(F52-F121)*100/F121</f>
        <v>-1.0971005200541426</v>
      </c>
      <c r="V52" s="19">
        <f>(G52-G121)*100/G121</f>
        <v>-3.18545880115568902</v>
      </c>
      <c r="W52" s="19">
        <f>(H52-H121)*100/H121</f>
        <v>3.70576319656829645</v>
      </c>
      <c r="X52" s="19">
        <f>(I52-I121)*100/I121</f>
        <v>1.52681717343077121</v>
      </c>
      <c r="Y52" s="19">
        <f>(J52-J121)*100/J121</f>
        <v>-2.58432215266747622</v>
      </c>
      <c r="Z52" s="19">
        <f>(K52-K121)*100/K121</f>
        <v>-0.753247266760245893</v>
      </c>
      <c r="AA52" s="19">
        <f>(L52-L121)*100/L121</f>
        <v>0.424415745277691769</v>
      </c>
      <c r="AB52" s="19">
        <f>(M52-M121)*100/M121</f>
        <v>0.978305581886144537</v>
      </c>
      <c r="AC52" s="19">
        <f>(N52-N121)*100/N121</f>
        <v>0.421954676528567507</v>
      </c>
      <c r="AD52" s="14"/>
    </row>
    <row r="53" spans="1:30">
      <c r="A53" s="22" t="n">
        <v>2019</v>
      </c>
      <c r="B53" s="8" t="s">
        <v>34</v>
      </c>
      <c r="C53" s="58" t="n">
        <v>11986</v>
      </c>
      <c r="D53" s="58" t="n">
        <v>11402</v>
      </c>
      <c r="E53" s="58" t="n">
        <v>12319</v>
      </c>
      <c r="F53" s="58" t="n">
        <v>10703</v>
      </c>
      <c r="G53" s="58" t="n">
        <v>10492</v>
      </c>
      <c r="H53" s="58" t="n">
        <v>9980</v>
      </c>
      <c r="I53" s="58" t="n">
        <v>10611</v>
      </c>
      <c r="J53" s="58" t="n">
        <v>10048</v>
      </c>
      <c r="K53" s="58" t="n">
        <v>9768</v>
      </c>
      <c r="L53" s="58" t="n">
        <v>10727</v>
      </c>
      <c r="M53" s="58" t="n">
        <v>11234</v>
      </c>
      <c r="N53" s="58" t="n">
        <v>11987</v>
      </c>
      <c r="O53" s="58" t="n">
        <v>131257</v>
      </c>
      <c r="P53" s="14"/>
      <c r="Q53" s="14"/>
      <c r="R53" s="19">
        <f>(C53-C122)*100/C122</f>
        <v>-2.95719056775629987</v>
      </c>
      <c r="S53" s="19">
        <f>(D53-D122)*100/D122</f>
        <v>-4.86639828122066742</v>
      </c>
      <c r="T53" s="19">
        <f>(E53-E122)*100/E122</f>
        <v>-3.39743966750965498</v>
      </c>
      <c r="U53" s="19">
        <f>(F53-F122)*100/F122</f>
        <v>3.08444294623293436</v>
      </c>
      <c r="V53" s="19">
        <f>(G53-G122)*100/G122</f>
        <v>4.51500435811231515</v>
      </c>
      <c r="W53" s="19">
        <f>(H53-H122)*100/H122</f>
        <v>6.74938496095839113</v>
      </c>
      <c r="X53" s="19">
        <f>(I53-I122)*100/I122</f>
        <v>7.29561656302138672</v>
      </c>
      <c r="Y53" s="19">
        <f>(J53-J122)*100/J122</f>
        <v>2.34524203610806969</v>
      </c>
      <c r="Z53" s="19">
        <f>(K53-K122)*100/K122</f>
        <v>4.97863994196512571</v>
      </c>
      <c r="AA53" s="19">
        <f>(L53-L122)*100/L122</f>
        <v>4.34317397013763884</v>
      </c>
      <c r="AB53" s="19">
        <f>(M53-M122)*100/M122</f>
        <v>7.2202338344070629</v>
      </c>
      <c r="AC53" s="19">
        <f>(N53-N122)*100/N122</f>
        <v>3.35402655630281066</v>
      </c>
      <c r="AD53" s="14"/>
    </row>
    <row r="54" spans="1:30">
      <c r="A54" s="22" t="n">
        <v>2019</v>
      </c>
      <c r="B54" s="8" t="s">
        <v>35</v>
      </c>
      <c r="C54" s="58" t="n">
        <v>5051</v>
      </c>
      <c r="D54" s="58" t="n">
        <v>4620</v>
      </c>
      <c r="E54" s="58" t="n">
        <v>5031</v>
      </c>
      <c r="F54" s="58" t="n">
        <v>4433</v>
      </c>
      <c r="G54" s="58" t="n">
        <v>4271</v>
      </c>
      <c r="H54" s="58" t="n">
        <v>4128</v>
      </c>
      <c r="I54" s="58" t="n">
        <v>4374</v>
      </c>
      <c r="J54" s="58" t="n">
        <v>4071</v>
      </c>
      <c r="K54" s="58" t="n">
        <v>3960</v>
      </c>
      <c r="L54" s="58" t="n">
        <v>4469</v>
      </c>
      <c r="M54" s="58" t="n">
        <v>4575</v>
      </c>
      <c r="N54" s="58" t="n">
        <v>4889</v>
      </c>
      <c r="O54" s="58" t="n">
        <v>53872</v>
      </c>
      <c r="P54" s="14"/>
      <c r="Q54" s="14"/>
      <c r="R54" s="19">
        <f>(C54-C123)*100/C123</f>
        <v>4.07458919280894261</v>
      </c>
      <c r="S54" s="19">
        <f>(D54-D123)*100/D123</f>
        <v>-1.67074598276045538</v>
      </c>
      <c r="T54" s="19">
        <f>(E54-E123)*100/E123</f>
        <v>-0.920683373541430683</v>
      </c>
      <c r="U54" s="19">
        <f>(F54-F123)*100/F123</f>
        <v>8.58542559706062391</v>
      </c>
      <c r="V54" s="19">
        <f>(G54-G123)*100/G123</f>
        <v>7.98306048922318467</v>
      </c>
      <c r="W54" s="19">
        <f>(H54-H123)*100/H123</f>
        <v>12.3418152129541436</v>
      </c>
      <c r="X54" s="19">
        <f>(I54-I123)*100/I123</f>
        <v>12.4638426431831331</v>
      </c>
      <c r="Y54" s="19">
        <f>(J54-J123)*100/J123</f>
        <v>3.94484871696667927</v>
      </c>
      <c r="Z54" s="19">
        <f>(K54-K123)*100/K123</f>
        <v>7.89455759144472413</v>
      </c>
      <c r="AA54" s="19">
        <f>(L54-L123)*100/L123</f>
        <v>9</v>
      </c>
      <c r="AB54" s="19">
        <f>(M54-M123)*100/M123</f>
        <v>8.68919641266258758</v>
      </c>
      <c r="AC54" s="19">
        <f>(N54-N123)*100/N123</f>
        <v>5.41181543768865847</v>
      </c>
      <c r="AD54" s="14"/>
    </row>
    <row r="55" spans="1:30">
      <c r="A55" s="25" t="n">
        <v>2018</v>
      </c>
      <c r="B55" s="9" t="s">
        <v>6</v>
      </c>
      <c r="C55" s="59" t="n">
        <v>84973</v>
      </c>
      <c r="D55" s="59" t="n">
        <v>85799</v>
      </c>
      <c r="E55" s="59" t="n">
        <v>107104</v>
      </c>
      <c r="F55" s="59" t="n">
        <v>79539</v>
      </c>
      <c r="G55" s="59" t="n">
        <v>74648</v>
      </c>
      <c r="H55" s="59" t="n">
        <v>69328</v>
      </c>
      <c r="I55" s="59" t="n">
        <v>75605</v>
      </c>
      <c r="J55" s="59" t="n">
        <v>78370</v>
      </c>
      <c r="K55" s="59" t="n">
        <v>69708</v>
      </c>
      <c r="L55" s="59" t="n">
        <v>74039</v>
      </c>
      <c r="M55" s="59" t="n">
        <v>74762</v>
      </c>
      <c r="N55" s="59" t="n">
        <v>80999</v>
      </c>
      <c r="O55" s="59" t="n">
        <v>954874</v>
      </c>
      <c r="P55" s="14"/>
      <c r="Q55" s="14"/>
      <c r="R55" s="19">
        <f>(C55-C107)*100/C107</f>
        <v>-2.28861041876884785</v>
      </c>
      <c r="S55" s="19">
        <f>(D55-D107)*100/D107</f>
        <v>2.72991774326799908</v>
      </c>
      <c r="T55" s="19">
        <f>(E55-E107)*100/E107</f>
        <v>18.8575233392057058</v>
      </c>
      <c r="U55" s="19">
        <f>(F55-F107)*100/F107</f>
        <v>4.15362656644885853</v>
      </c>
      <c r="V55" s="19">
        <f>(G55-G107)*100/G107</f>
        <v>-0.643207719823641977</v>
      </c>
      <c r="W55" s="19">
        <f>(H55-H107)*100/H107</f>
        <v>-1.53706314066488892</v>
      </c>
      <c r="X55" s="19">
        <f>(I55-I107)*100/I107</f>
        <v>2.14683311716385639</v>
      </c>
      <c r="Y55" s="19">
        <f>(J55-J107)*100/J107</f>
        <v>6.40977335139190174</v>
      </c>
      <c r="Z55" s="19">
        <f>(K55-K107)*100/K107</f>
        <v>-0.116779744804017804</v>
      </c>
      <c r="AA55" s="19">
        <f>(L55-L107)*100/L107</f>
        <v>-2.02431560664957422</v>
      </c>
      <c r="AB55" s="19">
        <f>(M55-M107)*100/M107</f>
        <v>-2.00834269948259525</v>
      </c>
      <c r="AC55" s="19">
        <f>(N55-N107)*100/N107</f>
        <v>-1.90173702679871752</v>
      </c>
      <c r="AD55" s="14"/>
    </row>
    <row r="56" spans="1:30">
      <c r="A56" s="24" t="n">
        <v>2018</v>
      </c>
      <c r="B56" s="10" t="s">
        <v>20</v>
      </c>
      <c r="C56" s="60" t="n">
        <v>314</v>
      </c>
      <c r="D56" s="60" t="n">
        <v>288</v>
      </c>
      <c r="E56" s="60" t="n">
        <v>329</v>
      </c>
      <c r="F56" s="60" t="n">
        <v>303</v>
      </c>
      <c r="G56" s="60" t="n">
        <v>263</v>
      </c>
      <c r="H56" s="60" t="n">
        <v>322</v>
      </c>
      <c r="I56" s="60" t="n">
        <v>311</v>
      </c>
      <c r="J56" s="60" t="n">
        <v>309</v>
      </c>
      <c r="K56" s="60" t="n">
        <v>269</v>
      </c>
      <c r="L56" s="60" t="n">
        <v>312</v>
      </c>
      <c r="M56" s="60" t="n">
        <v>293</v>
      </c>
      <c r="N56" s="60" t="n">
        <v>300</v>
      </c>
      <c r="O56" s="60" t="n">
        <v>3613</v>
      </c>
      <c r="P56" s="14"/>
      <c r="Q56" s="14"/>
      <c r="R56" s="19">
        <f>(C56-C108)*100/C108</f>
        <v>-2.02808112324492962</v>
      </c>
      <c r="S56" s="19">
        <f>(D56-D108)*100/D108</f>
        <v>-3.67892976588628784</v>
      </c>
      <c r="T56" s="19">
        <f>(E56-E108)*100/E108</f>
        <v>-4.42992011619462556</v>
      </c>
      <c r="U56" s="19">
        <f>(F56-F108)*100/F108</f>
        <v>2.19224283305227674</v>
      </c>
      <c r="V56" s="19">
        <f>(G56-G108)*100/G108</f>
        <v>-9.07519446845289579</v>
      </c>
      <c r="W56" s="19">
        <f>(H56-H108)*100/H108</f>
        <v>6.97674418604651159</v>
      </c>
      <c r="X56" s="19">
        <f>(I56-I108)*100/I108</f>
        <v>1.38549307253463727</v>
      </c>
      <c r="Y56" s="19">
        <f>(J56-J108)*100/J108</f>
        <v>3.43096234309623416</v>
      </c>
      <c r="Z56" s="19">
        <f>(K56-K108)*100/K108</f>
        <v>-5.28169014084507005</v>
      </c>
      <c r="AA56" s="19">
        <f>(L56-L108)*100/L108</f>
        <v>4.52261306532663276</v>
      </c>
      <c r="AB56" s="19">
        <f>(M56-M108)*100/M108</f>
        <v>3.07827616534740534</v>
      </c>
      <c r="AC56" s="19">
        <f>(N56-N108)*100/N108</f>
        <v>-3.84615384615384635</v>
      </c>
      <c r="AD56" s="14"/>
    </row>
    <row r="57" spans="1:30">
      <c r="A57" s="24" t="n">
        <v>2018</v>
      </c>
      <c r="B57" s="10" t="s">
        <v>21</v>
      </c>
      <c r="C57" s="60" t="n">
        <v>386</v>
      </c>
      <c r="D57" s="60" t="n">
        <v>329</v>
      </c>
      <c r="E57" s="60" t="n">
        <v>377</v>
      </c>
      <c r="F57" s="60" t="n">
        <v>357</v>
      </c>
      <c r="G57" s="60" t="n">
        <v>355</v>
      </c>
      <c r="H57" s="60" t="n">
        <v>345</v>
      </c>
      <c r="I57" s="60" t="n">
        <v>370</v>
      </c>
      <c r="J57" s="60" t="n">
        <v>371</v>
      </c>
      <c r="K57" s="60" t="n">
        <v>329</v>
      </c>
      <c r="L57" s="60" t="n">
        <v>336</v>
      </c>
      <c r="M57" s="60" t="n">
        <v>323</v>
      </c>
      <c r="N57" s="60" t="n">
        <v>324</v>
      </c>
      <c r="O57" s="60" t="n">
        <v>4202</v>
      </c>
      <c r="P57" s="14"/>
      <c r="Q57" s="14"/>
      <c r="R57" s="19">
        <f>(C57-C109)*100/C109</f>
        <v>4.67796610169491522</v>
      </c>
      <c r="S57" s="19">
        <f>(D57-D109)*100/D109</f>
        <v>-1.86428038777032068</v>
      </c>
      <c r="T57" s="19">
        <f>(E57-E109)*100/E109</f>
        <v>6.95035460992907783</v>
      </c>
      <c r="U57" s="19">
        <f>(F57-F109)*100/F109</f>
        <v>8.26383623957543634</v>
      </c>
      <c r="V57" s="19">
        <f>(G57-G109)*100/G109</f>
        <v>-1.38888888888888884</v>
      </c>
      <c r="W57" s="19">
        <f>(H57-H109)*100/H109</f>
        <v>-0.289017341040462448</v>
      </c>
      <c r="X57" s="19">
        <f>(I57-I109)*100/I109</f>
        <v>0.611828687967369156</v>
      </c>
      <c r="Y57" s="19">
        <f>(J57-J109)*100/J109</f>
        <v>2.48618784530386749</v>
      </c>
      <c r="Z57" s="19">
        <f>(K57-K109)*100/K109</f>
        <v>-3.4482758620689653</v>
      </c>
      <c r="AA57" s="19">
        <f>(L57-L109)*100/L109</f>
        <v>-1.10375275938189854</v>
      </c>
      <c r="AB57" s="19">
        <f>(M57-M109)*100/M109</f>
        <v>-3.94052044609665408</v>
      </c>
      <c r="AC57" s="19">
        <f>(N57-N109)*100/N109</f>
        <v>-3.4996276991809383</v>
      </c>
      <c r="AD57" s="14"/>
    </row>
    <row r="58" spans="1:30">
      <c r="A58" s="24" t="n">
        <v>2018</v>
      </c>
      <c r="B58" s="10" t="s">
        <v>22</v>
      </c>
      <c r="C58" s="60" t="n">
        <v>243</v>
      </c>
      <c r="D58" s="60" t="n">
        <v>194</v>
      </c>
      <c r="E58" s="60" t="n">
        <v>248</v>
      </c>
      <c r="F58" s="60" t="n">
        <v>209</v>
      </c>
      <c r="G58" s="60" t="n">
        <v>229</v>
      </c>
      <c r="H58" s="60" t="n">
        <v>210</v>
      </c>
      <c r="I58" s="60" t="n">
        <v>240</v>
      </c>
      <c r="J58" s="60" t="n">
        <v>231</v>
      </c>
      <c r="K58" s="60" t="n">
        <v>199</v>
      </c>
      <c r="L58" s="60" t="n">
        <v>209</v>
      </c>
      <c r="M58" s="60" t="n">
        <v>208</v>
      </c>
      <c r="N58" s="60" t="n">
        <v>217</v>
      </c>
      <c r="O58" s="60" t="n">
        <v>2637</v>
      </c>
      <c r="P58" s="14"/>
      <c r="Q58" s="14"/>
      <c r="R58" s="19">
        <f>(C58-C110)*100/C110</f>
        <v>1.46137787056367436</v>
      </c>
      <c r="S58" s="19">
        <f>(D58-D110)*100/D110</f>
        <v>-8.27423167848699848</v>
      </c>
      <c r="T58" s="19">
        <f>(E58-E110)*100/E110</f>
        <v>4.09233997901364077</v>
      </c>
      <c r="U58" s="19">
        <f>(F58-F110)*100/F110</f>
        <v>-8.43373493975903621</v>
      </c>
      <c r="V58" s="19">
        <f>(G58-G110)*100/G110</f>
        <v>2.9213483146067416</v>
      </c>
      <c r="W58" s="19">
        <f>(H58-H110)*100/H110</f>
        <v>-5.51181102362204722</v>
      </c>
      <c r="X58" s="19">
        <f>(I58-I110)*100/I110</f>
        <v>5.37870472008781597</v>
      </c>
      <c r="Y58" s="19">
        <f>(J58-J110)*100/J110</f>
        <v>1.09409190371991238</v>
      </c>
      <c r="Z58" s="19">
        <f>(K58-K110)*100/K110</f>
        <v>-4.7846889952153111</v>
      </c>
      <c r="AA58" s="19">
        <f>(L58-L110)*100/L110</f>
        <v>-5.10783200908059065</v>
      </c>
      <c r="AB58" s="19">
        <f>(M58-M110)*100/M110</f>
        <v>-0.239808153477218244</v>
      </c>
      <c r="AC58" s="19">
        <f>(N58-N110)*100/N110</f>
        <v>2.11764705882352944</v>
      </c>
      <c r="AD58" s="14"/>
    </row>
    <row r="59" spans="1:30">
      <c r="A59" s="24" t="n">
        <v>2018</v>
      </c>
      <c r="B59" s="10" t="s">
        <v>23</v>
      </c>
      <c r="C59" s="60" t="n">
        <v>304</v>
      </c>
      <c r="D59" s="60" t="n">
        <v>287</v>
      </c>
      <c r="E59" s="60" t="n">
        <v>373</v>
      </c>
      <c r="F59" s="60" t="n">
        <v>324</v>
      </c>
      <c r="G59" s="60" t="n">
        <v>343</v>
      </c>
      <c r="H59" s="60" t="n">
        <v>317</v>
      </c>
      <c r="I59" s="60" t="n">
        <v>330</v>
      </c>
      <c r="J59" s="60" t="n">
        <v>323</v>
      </c>
      <c r="K59" s="60" t="n">
        <v>280</v>
      </c>
      <c r="L59" s="60" t="n">
        <v>302</v>
      </c>
      <c r="M59" s="60" t="n">
        <v>341</v>
      </c>
      <c r="N59" s="60" t="n">
        <v>309</v>
      </c>
      <c r="O59" s="60" t="n">
        <v>3833</v>
      </c>
      <c r="P59" s="14"/>
      <c r="Q59" s="14"/>
      <c r="R59" s="19">
        <f>(C59-C111)*100/C111</f>
        <v>0.412881915772089148</v>
      </c>
      <c r="S59" s="19">
        <f>(D59-D111)*100/D111</f>
        <v>-4.41298917568692772</v>
      </c>
      <c r="T59" s="19">
        <f>(E59-E111)*100/E111</f>
        <v>10.8469539375928683</v>
      </c>
      <c r="U59" s="19">
        <f>(F59-F111)*100/F111</f>
        <v>5.10948905109489093</v>
      </c>
      <c r="V59" s="19">
        <f>(G59-G111)*100/G111</f>
        <v>1.17994100294985249</v>
      </c>
      <c r="W59" s="19">
        <f>(H59-H111)*100/H111</f>
        <v>1.52121697357886294</v>
      </c>
      <c r="X59" s="19">
        <f>(I59-I111)*100/I111</f>
        <v>6.96920583468395449</v>
      </c>
      <c r="Y59" s="19">
        <f>(J59-J111)*100/J111</f>
        <v>0.701480904130943106</v>
      </c>
      <c r="Z59" s="19">
        <f>(K59-K111)*100/K111</f>
        <v>-6.89941812136325883</v>
      </c>
      <c r="AA59" s="19">
        <f>(L59-L111)*100/L111</f>
        <v>-4.806934594168637</v>
      </c>
      <c r="AB59" s="19">
        <f>(M59-M111)*100/M111</f>
        <v>5.65453137103020875</v>
      </c>
      <c r="AC59" s="19">
        <f>(N59-N111)*100/N111</f>
        <v>-6.71698113207547198</v>
      </c>
      <c r="AD59" s="14"/>
    </row>
    <row r="60" spans="1:30">
      <c r="A60" s="24" t="n">
        <v>2018</v>
      </c>
      <c r="B60" s="10" t="s">
        <v>24</v>
      </c>
      <c r="C60" s="60" t="n">
        <v>496</v>
      </c>
      <c r="D60" s="60" t="n">
        <v>485</v>
      </c>
      <c r="E60" s="60" t="n">
        <v>536</v>
      </c>
      <c r="F60" s="60" t="n">
        <v>457</v>
      </c>
      <c r="G60" s="60" t="n">
        <v>463</v>
      </c>
      <c r="H60" s="60" t="n">
        <v>418</v>
      </c>
      <c r="I60" s="60" t="n">
        <v>495</v>
      </c>
      <c r="J60" s="60" t="n">
        <v>462</v>
      </c>
      <c r="K60" s="60" t="n">
        <v>418</v>
      </c>
      <c r="L60" s="60" t="n">
        <v>435</v>
      </c>
      <c r="M60" s="60" t="n">
        <v>424</v>
      </c>
      <c r="N60" s="60" t="n">
        <v>458</v>
      </c>
      <c r="O60" s="60" t="n">
        <v>5547</v>
      </c>
      <c r="P60" s="14"/>
      <c r="Q60" s="14"/>
      <c r="R60" s="19">
        <f>(C60-C112)*100/C112</f>
        <v>0.0504286434694906749</v>
      </c>
      <c r="S60" s="19">
        <f>(D60-D112)*100/D112</f>
        <v>2.97239915074309948</v>
      </c>
      <c r="T60" s="19">
        <f>(E60-E112)*100/E112</f>
        <v>6.13861386138613874</v>
      </c>
      <c r="U60" s="19">
        <f>(F60-F112)*100/F112</f>
        <v>3.56940509915014159</v>
      </c>
      <c r="V60" s="19">
        <f>(G60-G112)*100/G112</f>
        <v>-1.06837606837606836</v>
      </c>
      <c r="W60" s="19">
        <f>(H60-H112)*100/H112</f>
        <v>-5.90883511536297146</v>
      </c>
      <c r="X60" s="19">
        <f>(I60-I112)*100/I112</f>
        <v>7.25893824485373784</v>
      </c>
      <c r="Y60" s="19">
        <f>(J60-J112)*100/J112</f>
        <v>0.216919739696312375</v>
      </c>
      <c r="Z60" s="19">
        <f>(K60-K112)*100/K112</f>
        <v>-3.742084052964882</v>
      </c>
      <c r="AA60" s="19">
        <f>(L60-L112)*100/L112</f>
        <v>-2.1372328458942631</v>
      </c>
      <c r="AB60" s="19">
        <f>(M60-M112)*100/M112</f>
        <v>-6.50496141124586558</v>
      </c>
      <c r="AC60" s="19">
        <f>(N60-N112)*100/N112</f>
        <v>0.218818380743982477</v>
      </c>
      <c r="AD60" s="14"/>
    </row>
    <row r="61" spans="1:30">
      <c r="A61" s="24" t="n">
        <v>2018</v>
      </c>
      <c r="B61" s="10" t="s">
        <v>25</v>
      </c>
      <c r="C61" s="60" t="n">
        <v>1051</v>
      </c>
      <c r="D61" s="60" t="n">
        <v>946</v>
      </c>
      <c r="E61" s="60" t="n">
        <v>1070</v>
      </c>
      <c r="F61" s="60" t="n">
        <v>915</v>
      </c>
      <c r="G61" s="60" t="n">
        <v>917</v>
      </c>
      <c r="H61" s="60" t="n">
        <v>873</v>
      </c>
      <c r="I61" s="60" t="n">
        <v>940</v>
      </c>
      <c r="J61" s="60" t="n">
        <v>930</v>
      </c>
      <c r="K61" s="60" t="n">
        <v>849</v>
      </c>
      <c r="L61" s="60" t="n">
        <v>886</v>
      </c>
      <c r="M61" s="60" t="n">
        <v>837</v>
      </c>
      <c r="N61" s="60" t="n">
        <v>846</v>
      </c>
      <c r="O61" s="60" t="n">
        <v>11060</v>
      </c>
      <c r="P61" s="14"/>
      <c r="Q61" s="14"/>
      <c r="R61" s="19">
        <f>(C61-C113)*100/C113</f>
        <v>-0.308276025610623661</v>
      </c>
      <c r="S61" s="19">
        <f>(D61-D113)*100/D113</f>
        <v>-1.50963040083289961</v>
      </c>
      <c r="T61" s="19">
        <f>(E61-E113)*100/E113</f>
        <v>1.61443494776828107</v>
      </c>
      <c r="U61" s="19">
        <f>(F61-F113)*100/F113</f>
        <v>-4.73711608537220208</v>
      </c>
      <c r="V61" s="19">
        <f>(G61-G113)*100/G113</f>
        <v>-2.91159343568025406</v>
      </c>
      <c r="W61" s="19">
        <f>(H61-H113)*100/H113</f>
        <v>-6.0279870828848221</v>
      </c>
      <c r="X61" s="19">
        <f>(I61-I113)*100/I113</f>
        <v>-1.26050420168067223</v>
      </c>
      <c r="Y61" s="19">
        <f>(J61-J113)*100/J113</f>
        <v>0.21551724137931032</v>
      </c>
      <c r="Z61" s="19">
        <f>(K61-K113)*100/K113</f>
        <v>-6.2913907284768209</v>
      </c>
      <c r="AA61" s="19">
        <f>(L61-L113)*100/L113</f>
        <v>-4.44863844702076072</v>
      </c>
      <c r="AB61" s="19">
        <f>(M61-M113)*100/M113</f>
        <v>-7.0258261594001663</v>
      </c>
      <c r="AC61" s="19">
        <f>(N61-N113)*100/N113</f>
        <v>-8.11838175400488815</v>
      </c>
      <c r="AD61" s="14"/>
    </row>
    <row r="62" spans="1:30">
      <c r="A62" s="24" t="n">
        <v>2018</v>
      </c>
      <c r="B62" s="10" t="s">
        <v>26</v>
      </c>
      <c r="C62" s="60" t="n">
        <v>1991</v>
      </c>
      <c r="D62" s="60" t="n">
        <v>1927</v>
      </c>
      <c r="E62" s="60" t="n">
        <v>2226</v>
      </c>
      <c r="F62" s="60" t="n">
        <v>1898</v>
      </c>
      <c r="G62" s="60" t="n">
        <v>1849</v>
      </c>
      <c r="H62" s="60" t="n">
        <v>1845</v>
      </c>
      <c r="I62" s="60" t="n">
        <v>1817</v>
      </c>
      <c r="J62" s="60" t="n">
        <v>1909</v>
      </c>
      <c r="K62" s="60" t="n">
        <v>1759</v>
      </c>
      <c r="L62" s="60" t="n">
        <v>1850</v>
      </c>
      <c r="M62" s="60" t="n">
        <v>1775</v>
      </c>
      <c r="N62" s="60" t="n">
        <v>1808</v>
      </c>
      <c r="O62" s="60" t="n">
        <v>22654</v>
      </c>
      <c r="P62" s="14"/>
      <c r="Q62" s="14"/>
      <c r="R62" s="19">
        <f>(C62-C114)*100/C114</f>
        <v>-2.6286832131067368</v>
      </c>
      <c r="S62" s="19">
        <f>(D62-D114)*100/D114</f>
        <v>-0.0518672199170124504</v>
      </c>
      <c r="T62" s="19">
        <f>(E62-E114)*100/E114</f>
        <v>7.30296456977584985</v>
      </c>
      <c r="U62" s="19">
        <f>(F62-F114)*100/F114</f>
        <v>2.13910937710211213</v>
      </c>
      <c r="V62" s="19">
        <f>(G62-G114)*100/G114</f>
        <v>-2.09160709557850133</v>
      </c>
      <c r="W62" s="19">
        <f>(H62-H114)*100/H114</f>
        <v>0.55865921787709496</v>
      </c>
      <c r="X62" s="19">
        <f>(I62-I114)*100/I114</f>
        <v>-0.751058309436023475</v>
      </c>
      <c r="Y62" s="19">
        <f>(J62-J114)*100/J114</f>
        <v>3.82053025152957169</v>
      </c>
      <c r="Z62" s="19">
        <f>(K62-K114)*100/K114</f>
        <v>-0.212735782158559061</v>
      </c>
      <c r="AA62" s="19">
        <f>(L62-L114)*100/L114</f>
        <v>-1.39906728847435048</v>
      </c>
      <c r="AB62" s="19">
        <f>(M62-M114)*100/M114</f>
        <v>-2.4859222634253535</v>
      </c>
      <c r="AC62" s="19">
        <f>(N62-N114)*100/N114</f>
        <v>-3.74018368161852788</v>
      </c>
      <c r="AD62" s="14"/>
    </row>
    <row r="63" spans="1:30">
      <c r="A63" s="24" t="n">
        <v>2018</v>
      </c>
      <c r="B63" s="10" t="s">
        <v>27</v>
      </c>
      <c r="C63" s="60" t="n">
        <v>3204</v>
      </c>
      <c r="D63" s="60" t="n">
        <v>3035</v>
      </c>
      <c r="E63" s="60" t="n">
        <v>3748</v>
      </c>
      <c r="F63" s="60" t="n">
        <v>3092</v>
      </c>
      <c r="G63" s="60" t="n">
        <v>2966</v>
      </c>
      <c r="H63" s="60" t="n">
        <v>2748</v>
      </c>
      <c r="I63" s="60" t="n">
        <v>2956</v>
      </c>
      <c r="J63" s="60" t="n">
        <v>3030</v>
      </c>
      <c r="K63" s="60" t="n">
        <v>2742</v>
      </c>
      <c r="L63" s="60" t="n">
        <v>2957</v>
      </c>
      <c r="M63" s="60" t="n">
        <v>2961</v>
      </c>
      <c r="N63" s="60" t="n">
        <v>3013</v>
      </c>
      <c r="O63" s="60" t="n">
        <v>36452</v>
      </c>
      <c r="P63" s="14"/>
      <c r="Q63" s="14"/>
      <c r="R63" s="19">
        <f>(C63-C115)*100/C115</f>
        <v>-0.0545894096545270191</v>
      </c>
      <c r="S63" s="19">
        <f>(D63-D115)*100/D115</f>
        <v>1.54746967795901291</v>
      </c>
      <c r="T63" s="19">
        <f>(E63-E115)*100/E115</f>
        <v>14.1117369462627487</v>
      </c>
      <c r="U63" s="19">
        <f>(F63-F115)*100/F115</f>
        <v>4.16035034529223502</v>
      </c>
      <c r="V63" s="19">
        <f>(G63-G115)*100/G115</f>
        <v>1.23730693745200093</v>
      </c>
      <c r="W63" s="19">
        <f>(H63-H115)*100/H115</f>
        <v>-2.77728639660357324</v>
      </c>
      <c r="X63" s="19">
        <f>(I63-I115)*100/I115</f>
        <v>1.05982905982905984</v>
      </c>
      <c r="Y63" s="19">
        <f>(J63-J115)*100/J115</f>
        <v>5.51976318997039872</v>
      </c>
      <c r="Z63" s="19">
        <f>(K63-K115)*100/K115</f>
        <v>-0.697148030783159811</v>
      </c>
      <c r="AA63" s="19">
        <f>(L63-L115)*100/L115</f>
        <v>0.595339343425752698</v>
      </c>
      <c r="AB63" s="19">
        <f>(M63-M115)*100/M115</f>
        <v>1.77006358480838628</v>
      </c>
      <c r="AC63" s="19">
        <f>(N63-N115)*100/N115</f>
        <v>-0.132582035134239296</v>
      </c>
      <c r="AD63" s="14"/>
    </row>
    <row r="64" spans="1:30">
      <c r="A64" s="24" t="n">
        <v>2018</v>
      </c>
      <c r="B64" s="10" t="s">
        <v>28</v>
      </c>
      <c r="C64" s="60" t="n">
        <v>4392</v>
      </c>
      <c r="D64" s="60" t="n">
        <v>4190</v>
      </c>
      <c r="E64" s="60" t="n">
        <v>5062</v>
      </c>
      <c r="F64" s="60" t="n">
        <v>4140</v>
      </c>
      <c r="G64" s="60" t="n">
        <v>4006</v>
      </c>
      <c r="H64" s="60" t="n">
        <v>3863</v>
      </c>
      <c r="I64" s="60" t="n">
        <v>4053</v>
      </c>
      <c r="J64" s="60" t="n">
        <v>4052</v>
      </c>
      <c r="K64" s="60" t="n">
        <v>3756</v>
      </c>
      <c r="L64" s="60" t="n">
        <v>3972</v>
      </c>
      <c r="M64" s="60" t="n">
        <v>3912</v>
      </c>
      <c r="N64" s="60" t="n">
        <v>4186</v>
      </c>
      <c r="O64" s="60" t="n">
        <v>49584</v>
      </c>
      <c r="P64" s="14"/>
      <c r="Q64" s="14"/>
      <c r="R64" s="19">
        <f>(C64-C116)*100/C116</f>
        <v>0.222488447715214788</v>
      </c>
      <c r="S64" s="19">
        <f>(D64-D116)*100/D116</f>
        <v>2.31365606495329956</v>
      </c>
      <c r="T64" s="19">
        <f>(E64-E116)*100/E116</f>
        <v>12.9532522592881847</v>
      </c>
      <c r="U64" s="19">
        <f>(F64-F116)*100/F116</f>
        <v>3.88958594730238403</v>
      </c>
      <c r="V64" s="19">
        <f>(G64-G116)*100/G116</f>
        <v>0.875039345294302784</v>
      </c>
      <c r="W64" s="19">
        <f>(H64-H116)*100/H116</f>
        <v>0.612058861830967604</v>
      </c>
      <c r="X64" s="19">
        <f>(I64-I116)*100/I116</f>
        <v>2.27745883540470651</v>
      </c>
      <c r="Y64" s="19">
        <f>(J64-J116)*100/J116</f>
        <v>2.64074472800962567</v>
      </c>
      <c r="Z64" s="19">
        <f>(K64-K116)*100/K116</f>
        <v>2.60893320584619604</v>
      </c>
      <c r="AA64" s="19">
        <f>(L64-L116)*100/L116</f>
        <v>0.277707649583438521</v>
      </c>
      <c r="AB64" s="19">
        <f>(M64-M116)*100/M116</f>
        <v>-1.16844565148739976</v>
      </c>
      <c r="AC64" s="19">
        <f>(N64-N116)*100/N116</f>
        <v>0.149530474310664507</v>
      </c>
      <c r="AD64" s="14"/>
    </row>
    <row r="65" spans="1:30">
      <c r="A65" s="24" t="n">
        <v>2018</v>
      </c>
      <c r="B65" s="10" t="s">
        <v>29</v>
      </c>
      <c r="C65" s="60" t="n">
        <v>5685</v>
      </c>
      <c r="D65" s="60" t="n">
        <v>5608</v>
      </c>
      <c r="E65" s="60" t="n">
        <v>6927</v>
      </c>
      <c r="F65" s="60" t="n">
        <v>5470</v>
      </c>
      <c r="G65" s="60" t="n">
        <v>5303</v>
      </c>
      <c r="H65" s="60" t="n">
        <v>4842</v>
      </c>
      <c r="I65" s="60" t="n">
        <v>5344</v>
      </c>
      <c r="J65" s="60" t="n">
        <v>5546</v>
      </c>
      <c r="K65" s="60" t="n">
        <v>5013</v>
      </c>
      <c r="L65" s="60" t="n">
        <v>5201</v>
      </c>
      <c r="M65" s="60" t="n">
        <v>5241</v>
      </c>
      <c r="N65" s="60" t="n">
        <v>5480</v>
      </c>
      <c r="O65" s="60" t="n">
        <v>65660</v>
      </c>
      <c r="P65" s="14"/>
      <c r="Q65" s="14"/>
      <c r="R65" s="19">
        <f>(C65-C117)*100/C117</f>
        <v>0.0395935066649069576</v>
      </c>
      <c r="S65" s="19">
        <f>(D65-D117)*100/D117</f>
        <v>3.60243857380380561</v>
      </c>
      <c r="T65" s="19">
        <f>(E65-E117)*100/E117</f>
        <v>17.1238956756985239</v>
      </c>
      <c r="U65" s="19">
        <f>(F65-F117)*100/F117</f>
        <v>6.64327143344543547</v>
      </c>
      <c r="V65" s="19">
        <f>(G65-G117)*100/G117</f>
        <v>0.740881458966565276</v>
      </c>
      <c r="W65" s="19">
        <f>(H65-H117)*100/H117</f>
        <v>-0.605562968284922487</v>
      </c>
      <c r="X65" s="19">
        <f>(I65-I117)*100/I117</f>
        <v>2.19927328361063301</v>
      </c>
      <c r="Y65" s="19">
        <f>(J65-J117)*100/J117</f>
        <v>6.11307758538218682</v>
      </c>
      <c r="Z65" s="19">
        <f>(K65-K117)*100/K117</f>
        <v>1.39563106796116498</v>
      </c>
      <c r="AA65" s="19">
        <f>(L65-L117)*100/L117</f>
        <v>-0.583006785816687412</v>
      </c>
      <c r="AB65" s="19">
        <f>(M65-M117)*100/M117</f>
        <v>0.662633246902909789</v>
      </c>
      <c r="AC65" s="19">
        <f>(N65-N117)*100/N117</f>
        <v>-1.47428982380438693</v>
      </c>
      <c r="AD65" s="14"/>
    </row>
    <row r="66" spans="1:30">
      <c r="A66" s="24" t="n">
        <v>2018</v>
      </c>
      <c r="B66" s="10" t="s">
        <v>30</v>
      </c>
      <c r="C66" s="60" t="n">
        <v>6671</v>
      </c>
      <c r="D66" s="60" t="n">
        <v>6878</v>
      </c>
      <c r="E66" s="60" t="n">
        <v>8192</v>
      </c>
      <c r="F66" s="60" t="n">
        <v>6292</v>
      </c>
      <c r="G66" s="60" t="n">
        <v>5924</v>
      </c>
      <c r="H66" s="60" t="n">
        <v>5555</v>
      </c>
      <c r="I66" s="60" t="n">
        <v>6075</v>
      </c>
      <c r="J66" s="60" t="n">
        <v>6099</v>
      </c>
      <c r="K66" s="60" t="n">
        <v>5582</v>
      </c>
      <c r="L66" s="60" t="n">
        <v>5987</v>
      </c>
      <c r="M66" s="60" t="n">
        <v>5811</v>
      </c>
      <c r="N66" s="60" t="n">
        <v>6371</v>
      </c>
      <c r="O66" s="60" t="n">
        <v>75437</v>
      </c>
      <c r="P66" s="14"/>
      <c r="Q66" s="14"/>
      <c r="R66" s="19">
        <f>(C66-C118)*100/C118</f>
        <v>-4.67616904226056551</v>
      </c>
      <c r="S66" s="19">
        <f>(D66-D118)*100/D118</f>
        <v>1.41177337904087885</v>
      </c>
      <c r="T66" s="19">
        <f>(E66-E118)*100/E118</f>
        <v>13.1608937389922982</v>
      </c>
      <c r="U66" s="19">
        <f>(F66-F118)*100/F118</f>
        <v>-0.784483778136949539</v>
      </c>
      <c r="V66" s="19">
        <f>(G66-G118)*100/G118</f>
        <v>-3.5689577992105157</v>
      </c>
      <c r="W66" s="19">
        <f>(H66-H118)*100/H118</f>
        <v>-3.47943182311802257</v>
      </c>
      <c r="X66" s="19">
        <f>(I66-I118)*100/I118</f>
        <v>-0.66225165562913908</v>
      </c>
      <c r="Y66" s="19">
        <f>(J66-J118)*100/J118</f>
        <v>1.84520330633714629</v>
      </c>
      <c r="Z66" s="19">
        <f>(K66-K118)*100/K118</f>
        <v>-2.10881669516418979</v>
      </c>
      <c r="AA66" s="19">
        <f>(L66-L118)*100/L118</f>
        <v>-2.21314822376480214</v>
      </c>
      <c r="AB66" s="19">
        <f>(M66-M118)*100/M118</f>
        <v>-4.13659421784138281</v>
      </c>
      <c r="AC66" s="19">
        <f>(N66-N118)*100/N118</f>
        <v>-3.39285037340308593</v>
      </c>
      <c r="AD66" s="14"/>
    </row>
    <row r="67" spans="1:30">
      <c r="A67" s="24" t="n">
        <v>2018</v>
      </c>
      <c r="B67" s="10" t="s">
        <v>31</v>
      </c>
      <c r="C67" s="60" t="n">
        <v>12442</v>
      </c>
      <c r="D67" s="60" t="n">
        <v>12480</v>
      </c>
      <c r="E67" s="60" t="n">
        <v>15298</v>
      </c>
      <c r="F67" s="60" t="n">
        <v>11587</v>
      </c>
      <c r="G67" s="60" t="n">
        <v>10758</v>
      </c>
      <c r="H67" s="60" t="n">
        <v>10125</v>
      </c>
      <c r="I67" s="60" t="n">
        <v>10768</v>
      </c>
      <c r="J67" s="60" t="n">
        <v>11237</v>
      </c>
      <c r="K67" s="60" t="n">
        <v>9880</v>
      </c>
      <c r="L67" s="60" t="n">
        <v>10584</v>
      </c>
      <c r="M67" s="60" t="n">
        <v>10711</v>
      </c>
      <c r="N67" s="60" t="n">
        <v>11430</v>
      </c>
      <c r="O67" s="60" t="n">
        <v>137300</v>
      </c>
      <c r="P67" s="14"/>
      <c r="Q67" s="14"/>
      <c r="R67" s="19">
        <f>(C67-C119)*100/C119</f>
        <v>-2.03535293886067459</v>
      </c>
      <c r="S67" s="19">
        <f>(D67-D119)*100/D119</f>
        <v>2.58096334045701115</v>
      </c>
      <c r="T67" s="19">
        <f>(E67-E119)*100/E119</f>
        <v>15.9378552482000764</v>
      </c>
      <c r="U67" s="19">
        <f>(F67-F119)*100/F119</f>
        <v>2.58067371962285863</v>
      </c>
      <c r="V67" s="19">
        <f>(G67-G119)*100/G119</f>
        <v>-2.08205338248344596</v>
      </c>
      <c r="W67" s="19">
        <f>(H67-H119)*100/H119</f>
        <v>-2.56225189462287961</v>
      </c>
      <c r="X67" s="19">
        <f>(I67-I119)*100/I119</f>
        <v>0.146480969099490803</v>
      </c>
      <c r="Y67" s="19">
        <f>(J67-J119)*100/J119</f>
        <v>5.12430713099609392</v>
      </c>
      <c r="Z67" s="19">
        <f>(K67-K119)*100/K119</f>
        <v>-2.57851402652467598</v>
      </c>
      <c r="AA67" s="19">
        <f>(L67-L119)*100/L119</f>
        <v>-3.21430204380229512</v>
      </c>
      <c r="AB67" s="19">
        <f>(M67-M119)*100/M119</f>
        <v>-2.54975548731945878</v>
      </c>
      <c r="AC67" s="19">
        <f>(N67-N119)*100/N119</f>
        <v>-3.5137701804368473</v>
      </c>
      <c r="AD67" s="14"/>
    </row>
    <row r="68" spans="1:30">
      <c r="A68" s="24" t="n">
        <v>2018</v>
      </c>
      <c r="B68" s="10" t="s">
        <v>32</v>
      </c>
      <c r="C68" s="60" t="n">
        <v>15346</v>
      </c>
      <c r="D68" s="60" t="n">
        <v>15584</v>
      </c>
      <c r="E68" s="60" t="n">
        <v>19658</v>
      </c>
      <c r="F68" s="60" t="n">
        <v>14500</v>
      </c>
      <c r="G68" s="60" t="n">
        <v>13819</v>
      </c>
      <c r="H68" s="60" t="n">
        <v>12784</v>
      </c>
      <c r="I68" s="60" t="n">
        <v>13747</v>
      </c>
      <c r="J68" s="60" t="n">
        <v>14500</v>
      </c>
      <c r="K68" s="60" t="n">
        <v>13066</v>
      </c>
      <c r="L68" s="60" t="n">
        <v>13804</v>
      </c>
      <c r="M68" s="60" t="n">
        <v>14291</v>
      </c>
      <c r="N68" s="60" t="n">
        <v>15589</v>
      </c>
      <c r="O68" s="60" t="n">
        <v>176688</v>
      </c>
      <c r="P68" s="14"/>
      <c r="Q68" s="14"/>
      <c r="R68" s="19">
        <f>(C68-C120)*100/C120</f>
        <v>-1.07970477326199754</v>
      </c>
      <c r="S68" s="19">
        <f>(D68-D120)*100/D120</f>
        <v>3.49659638054125832</v>
      </c>
      <c r="T68" s="19">
        <f>(E68-E120)*100/E120</f>
        <v>20.5494572882811077</v>
      </c>
      <c r="U68" s="19">
        <f>(F68-F120)*100/F120</f>
        <v>5.66972744497886616</v>
      </c>
      <c r="V68" s="19">
        <f>(G68-G120)*100/G120</f>
        <v>1.17138882787905407</v>
      </c>
      <c r="W68" s="19">
        <f>(H68-H120)*100/H120</f>
        <v>0.465628008408809535</v>
      </c>
      <c r="X68" s="19">
        <f>(I68-I120)*100/I120</f>
        <v>2.6853408029878616</v>
      </c>
      <c r="Y68" s="19">
        <f>(J68-J120)*100/J120</f>
        <v>8.41121495327102764</v>
      </c>
      <c r="Z68" s="19">
        <f>(K68-K120)*100/K120</f>
        <v>2.70195916602802155</v>
      </c>
      <c r="AA68" s="19">
        <f>(L68-L120)*100/L120</f>
        <v>-0.330330872398418762</v>
      </c>
      <c r="AB68" s="19">
        <f>(M68-M120)*100/M120</f>
        <v>0.809452429239044235</v>
      </c>
      <c r="AC68" s="19">
        <f>(N68-N120)*100/N120</f>
        <v>1.61823900396004117</v>
      </c>
      <c r="AD68" s="14"/>
    </row>
    <row r="69" spans="1:30">
      <c r="A69" s="24" t="n">
        <v>2018</v>
      </c>
      <c r="B69" s="10" t="s">
        <v>33</v>
      </c>
      <c r="C69" s="60" t="n">
        <v>15761</v>
      </c>
      <c r="D69" s="60" t="n">
        <v>15943</v>
      </c>
      <c r="E69" s="60" t="n">
        <v>20552</v>
      </c>
      <c r="F69" s="60" t="n">
        <v>14541</v>
      </c>
      <c r="G69" s="60" t="n">
        <v>13562</v>
      </c>
      <c r="H69" s="60" t="n">
        <v>12196</v>
      </c>
      <c r="I69" s="60" t="n">
        <v>13661</v>
      </c>
      <c r="J69" s="60" t="n">
        <v>14340</v>
      </c>
      <c r="K69" s="60" t="n">
        <v>12394</v>
      </c>
      <c r="L69" s="60" t="n">
        <v>13189</v>
      </c>
      <c r="M69" s="60" t="n">
        <v>13392</v>
      </c>
      <c r="N69" s="60" t="n">
        <v>14537</v>
      </c>
      <c r="O69" s="60" t="n">
        <v>174068</v>
      </c>
      <c r="P69" s="14"/>
      <c r="Q69" s="14"/>
      <c r="R69" s="19">
        <f>(C69-C121)*100/C121</f>
        <v>-4.18553755433295827</v>
      </c>
      <c r="S69" s="19">
        <f>(D69-D121)*100/D121</f>
        <v>0.732924748846907193</v>
      </c>
      <c r="T69" s="19">
        <f>(E69-E121)*100/E121</f>
        <v>21.2096191557436278</v>
      </c>
      <c r="U69" s="19">
        <f>(F69-F121)*100/F121</f>
        <v>3.59051079290446662</v>
      </c>
      <c r="V69" s="19">
        <f>(G69-G121)*100/G121</f>
        <v>-0.800936254251545066</v>
      </c>
      <c r="W69" s="19">
        <f>(H69-H121)*100/H121</f>
        <v>-3.11792509036024956</v>
      </c>
      <c r="X69" s="19">
        <f>(I69-I121)*100/I121</f>
        <v>1.86983836990361851</v>
      </c>
      <c r="Y69" s="19">
        <f>(J69-J121)*100/J121</f>
        <v>7.18490142950574562</v>
      </c>
      <c r="Z69" s="19">
        <f>(K69-K121)*100/K121</f>
        <v>-1.98691208161167232</v>
      </c>
      <c r="AA69" s="19">
        <f>(L69-L121)*100/L121</f>
        <v>-3.90353194047250405</v>
      </c>
      <c r="AB69" s="19">
        <f>(M69-M121)*100/M121</f>
        <v>-4.19401570296710968</v>
      </c>
      <c r="AC69" s="19">
        <f>(N69-N121)*100/N121</f>
        <v>-5.26710219774848909</v>
      </c>
      <c r="AD69" s="14"/>
    </row>
    <row r="70" spans="1:30">
      <c r="A70" s="24" t="n">
        <v>2018</v>
      </c>
      <c r="B70" s="10" t="s">
        <v>34</v>
      </c>
      <c r="C70" s="60" t="n">
        <v>11827</v>
      </c>
      <c r="D70" s="60" t="n">
        <v>12411</v>
      </c>
      <c r="E70" s="60" t="n">
        <v>15861</v>
      </c>
      <c r="F70" s="60" t="n">
        <v>10929</v>
      </c>
      <c r="G70" s="60" t="n">
        <v>9847</v>
      </c>
      <c r="H70" s="60" t="n">
        <v>9168</v>
      </c>
      <c r="I70" s="60" t="n">
        <v>10347</v>
      </c>
      <c r="J70" s="60" t="n">
        <v>10717</v>
      </c>
      <c r="K70" s="60" t="n">
        <v>9384</v>
      </c>
      <c r="L70" s="60" t="n">
        <v>9945</v>
      </c>
      <c r="M70" s="60" t="n">
        <v>10106</v>
      </c>
      <c r="N70" s="60" t="n">
        <v>11429</v>
      </c>
      <c r="O70" s="60" t="n">
        <v>131971</v>
      </c>
      <c r="P70" s="14"/>
      <c r="Q70" s="14"/>
      <c r="R70" s="19">
        <f>(C70-C122)*100/C122</f>
        <v>-4.24450966501366267</v>
      </c>
      <c r="S70" s="19">
        <f>(D70-D122)*100/D122</f>
        <v>3.55228301453870365</v>
      </c>
      <c r="T70" s="19">
        <f>(E70-E122)*100/E122</f>
        <v>24.3780509321884367</v>
      </c>
      <c r="U70" s="19">
        <f>(F70-F122)*100/F122</f>
        <v>5.26113024006164043</v>
      </c>
      <c r="V70" s="19">
        <f>(G70-G122)*100/G122</f>
        <v>-1.9100983688208192</v>
      </c>
      <c r="W70" s="19">
        <f>(H70-H122)*100/H122</f>
        <v>-1.93603593967269223</v>
      </c>
      <c r="X70" s="19">
        <f>(I70-I122)*100/I122</f>
        <v>4.62611861064765684</v>
      </c>
      <c r="Y70" s="19">
        <f>(J70-J122)*100/J122</f>
        <v>9.15943062310610934</v>
      </c>
      <c r="Z70" s="19">
        <f>(K70-K122)*100/K122</f>
        <v>0.851715521642172035</v>
      </c>
      <c r="AA70" s="19">
        <f>(L70-L122)*100/L122</f>
        <v>-3.26345994844608711</v>
      </c>
      <c r="AB70" s="19">
        <f>(M70-M122)*100/M122</f>
        <v>-3.54569315199236446</v>
      </c>
      <c r="AC70" s="19">
        <f>(N70-N122)*100/N122</f>
        <v>-1.457147784100707</v>
      </c>
      <c r="AD70" s="14"/>
    </row>
    <row r="71" spans="1:30">
      <c r="A71" s="24" t="n">
        <v>2018</v>
      </c>
      <c r="B71" s="10" t="s">
        <v>35</v>
      </c>
      <c r="C71" s="60" t="n">
        <v>4860</v>
      </c>
      <c r="D71" s="60" t="n">
        <v>5214</v>
      </c>
      <c r="E71" s="60" t="n">
        <v>6647</v>
      </c>
      <c r="F71" s="60" t="n">
        <v>4525</v>
      </c>
      <c r="G71" s="60" t="n">
        <v>4044</v>
      </c>
      <c r="H71" s="60" t="n">
        <v>3717</v>
      </c>
      <c r="I71" s="60" t="n">
        <v>4151</v>
      </c>
      <c r="J71" s="60" t="n">
        <v>4314</v>
      </c>
      <c r="K71" s="60" t="n">
        <v>3788</v>
      </c>
      <c r="L71" s="60" t="n">
        <v>4070</v>
      </c>
      <c r="M71" s="60" t="n">
        <v>4136</v>
      </c>
      <c r="N71" s="60" t="n">
        <v>4702</v>
      </c>
      <c r="O71" s="60" t="n">
        <v>54168</v>
      </c>
      <c r="P71" s="14"/>
      <c r="Q71" s="14"/>
      <c r="R71" s="19">
        <f>(C71-C123)*100/C123</f>
        <v>0.139082058414464527</v>
      </c>
      <c r="S71" s="19">
        <f>(D71-D123)*100/D123</f>
        <v>10.9715866765989141</v>
      </c>
      <c r="T71" s="19">
        <f>(E71-E123)*100/E123</f>
        <v>30.9044360198906993</v>
      </c>
      <c r="U71" s="19">
        <f>(F71-F123)*100/F123</f>
        <v>10.8389467238211878</v>
      </c>
      <c r="V71" s="19">
        <f>(G71-G123)*100/G123</f>
        <v>2.2438531066304277</v>
      </c>
      <c r="W71" s="19">
        <f>(H71-H123)*100/H123</f>
        <v>1.15661994829228476</v>
      </c>
      <c r="X71" s="19">
        <f>(I71-I123)*100/I123</f>
        <v>6.73008934884617815</v>
      </c>
      <c r="Y71" s="19">
        <f>(J71-J123)*100/J123</f>
        <v>10.1493680582152432</v>
      </c>
      <c r="Z71" s="19">
        <f>(K71-K123)*100/K123</f>
        <v>3.2082283223213679</v>
      </c>
      <c r="AA71" s="19">
        <f>(L71-L123)*100/L123</f>
        <v>-0.731707317073170671</v>
      </c>
      <c r="AB71" s="19">
        <f>(M71-M123)*100/M123</f>
        <v>-1.74021500267268525</v>
      </c>
      <c r="AC71" s="19">
        <f>(N71-N123)*100/N123</f>
        <v>1.37990513152220795</v>
      </c>
      <c r="AD71" s="14"/>
    </row>
    <row r="72" spans="1:30">
      <c r="A72" s="20" t="n">
        <v>2017</v>
      </c>
      <c r="B72" s="11" t="s">
        <v>6</v>
      </c>
      <c r="C72" s="57" t="n">
        <v>96033</v>
      </c>
      <c r="D72" s="57" t="n">
        <v>90649</v>
      </c>
      <c r="E72" s="57" t="n">
        <v>82934</v>
      </c>
      <c r="F72" s="57" t="n">
        <v>73204</v>
      </c>
      <c r="G72" s="57" t="n">
        <v>75683</v>
      </c>
      <c r="H72" s="57" t="n">
        <v>69644</v>
      </c>
      <c r="I72" s="57" t="n">
        <v>71411</v>
      </c>
      <c r="J72" s="57" t="n">
        <v>71488</v>
      </c>
      <c r="K72" s="57" t="n">
        <v>69391</v>
      </c>
      <c r="L72" s="57" t="n">
        <v>75229</v>
      </c>
      <c r="M72" s="57" t="n">
        <v>74987</v>
      </c>
      <c r="N72" s="57" t="n">
        <v>81610</v>
      </c>
      <c r="O72" s="57" t="n">
        <v>932263</v>
      </c>
      <c r="P72" s="14"/>
      <c r="Q72" s="14"/>
      <c r="R72" s="19">
        <f>(C72-C107)*100/C107</f>
        <v>10.4294055247475228</v>
      </c>
      <c r="S72" s="19">
        <f>(D72-D107)*100/D107</f>
        <v>8.53697960943019041</v>
      </c>
      <c r="T72" s="19">
        <f>(E72-E107)*100/E107</f>
        <v>-7.9648767495734436</v>
      </c>
      <c r="U72" s="19">
        <f>(F72-F107)*100/F107</f>
        <v>-4.14184137127293184</v>
      </c>
      <c r="V72" s="19">
        <f>(G72-G107)*100/G107</f>
        <v>0.734381499043340824</v>
      </c>
      <c r="W72" s="19">
        <f>(H72-H107)*100/H107</f>
        <v>-1.08826484780269928</v>
      </c>
      <c r="X72" s="19">
        <f>(I72-I107)*100/I107</f>
        <v>-3.51950929528750533</v>
      </c>
      <c r="Y72" s="19">
        <f>(J72-J107)*100/J107</f>
        <v>-2.93451732366588924</v>
      </c>
      <c r="Z72" s="19">
        <f>(K72-K107)*100/K107</f>
        <v>-0.571002801280994987</v>
      </c>
      <c r="AA72" s="19">
        <f>(L72-L107)*100/L107</f>
        <v>-0.449590604581920417</v>
      </c>
      <c r="AB72" s="19">
        <f>(M72-M107)*100/M107</f>
        <v>-1.71343187723845514</v>
      </c>
      <c r="AC72" s="19">
        <f>(N72-N107)*100/N107</f>
        <v>-1.16175210505121451</v>
      </c>
      <c r="AD72" s="14"/>
    </row>
    <row r="73" spans="1:30">
      <c r="A73" s="22" t="n">
        <v>2017</v>
      </c>
      <c r="B73" s="8" t="s">
        <v>20</v>
      </c>
      <c r="C73" s="58" t="n">
        <v>337</v>
      </c>
      <c r="D73" s="58" t="n">
        <v>280</v>
      </c>
      <c r="E73" s="58" t="n">
        <v>355</v>
      </c>
      <c r="F73" s="58" t="n">
        <v>296</v>
      </c>
      <c r="G73" s="58" t="n">
        <v>298</v>
      </c>
      <c r="H73" s="58" t="n">
        <v>287</v>
      </c>
      <c r="I73" s="58" t="n">
        <v>304</v>
      </c>
      <c r="J73" s="58" t="n">
        <v>297</v>
      </c>
      <c r="K73" s="58" t="n">
        <v>269</v>
      </c>
      <c r="L73" s="58" t="n">
        <v>297</v>
      </c>
      <c r="M73" s="58" t="n">
        <v>246</v>
      </c>
      <c r="N73" s="58" t="n">
        <v>307</v>
      </c>
      <c r="O73" s="58" t="n">
        <v>3573</v>
      </c>
      <c r="P73" s="14"/>
      <c r="Q73" s="14"/>
      <c r="R73" s="19">
        <f>(C73-C108)*100/C108</f>
        <v>5.14820592823712975</v>
      </c>
      <c r="S73" s="19">
        <f>(D73-D108)*100/D108</f>
        <v>-6.35451505016722429</v>
      </c>
      <c r="T73" s="19">
        <f>(E73-E108)*100/E108</f>
        <v>3.12273057371096607</v>
      </c>
      <c r="U73" s="19">
        <f>(F73-F108)*100/F108</f>
        <v>-0.168634064080944368</v>
      </c>
      <c r="V73" s="19">
        <f>(G73-G108)*100/G108</f>
        <v>3.02506482281763178</v>
      </c>
      <c r="W73" s="19">
        <f>(H73-H108)*100/H108</f>
        <v>-4.65116279069767469</v>
      </c>
      <c r="X73" s="19">
        <f>(I73-I108)*100/I108</f>
        <v>-0.896495517522412477</v>
      </c>
      <c r="Y73" s="19">
        <f>(J73-J108)*100/J108</f>
        <v>-0.585774058577405832</v>
      </c>
      <c r="Z73" s="19">
        <f>(K73-K108)*100/K108</f>
        <v>-5.28169014084507005</v>
      </c>
      <c r="AA73" s="19">
        <f>(L73-L108)*100/L108</f>
        <v>-0.502512562814070307</v>
      </c>
      <c r="AB73" s="19">
        <f>(M73-M108)*100/M108</f>
        <v>-13.4564643799472297</v>
      </c>
      <c r="AC73" s="19">
        <f>(N73-N108)*100/N108</f>
        <v>-1.60256410256410264</v>
      </c>
      <c r="AD73" s="14"/>
    </row>
    <row r="74" spans="1:30">
      <c r="A74" s="22" t="n">
        <v>2017</v>
      </c>
      <c r="B74" s="8" t="s">
        <v>21</v>
      </c>
      <c r="C74" s="58" t="n">
        <v>397</v>
      </c>
      <c r="D74" s="58" t="n">
        <v>346</v>
      </c>
      <c r="E74" s="58" t="n">
        <v>342</v>
      </c>
      <c r="F74" s="58" t="n">
        <v>333</v>
      </c>
      <c r="G74" s="58" t="n">
        <v>358</v>
      </c>
      <c r="H74" s="58" t="n">
        <v>354</v>
      </c>
      <c r="I74" s="58" t="n">
        <v>332</v>
      </c>
      <c r="J74" s="58" t="n">
        <v>344</v>
      </c>
      <c r="K74" s="58" t="n">
        <v>351</v>
      </c>
      <c r="L74" s="58" t="n">
        <v>320</v>
      </c>
      <c r="M74" s="58" t="n">
        <v>325</v>
      </c>
      <c r="N74" s="58" t="n">
        <v>353</v>
      </c>
      <c r="O74" s="58" t="n">
        <v>4155</v>
      </c>
      <c r="P74" s="14"/>
      <c r="Q74" s="14"/>
      <c r="R74" s="19">
        <f>(C74-C109)*100/C109</f>
        <v>7.66101694915254239</v>
      </c>
      <c r="S74" s="19">
        <f>(D74-D109)*100/D109</f>
        <v>3.20656226696495139</v>
      </c>
      <c r="T74" s="19">
        <f>(E74-E109)*100/E109</f>
        <v>-2.9787234042553191</v>
      </c>
      <c r="U74" s="19">
        <f>(F74-F109)*100/F109</f>
        <v>0.985595147839272201</v>
      </c>
      <c r="V74" s="19">
        <f>(G74-G109)*100/G109</f>
        <v>-0.555555555555555536</v>
      </c>
      <c r="W74" s="19">
        <f>(H74-H109)*100/H109</f>
        <v>2.3121387283236996</v>
      </c>
      <c r="X74" s="19">
        <f>(I74-I109)*100/I109</f>
        <v>-9.72127804214819768</v>
      </c>
      <c r="Y74" s="19">
        <f>(J74-J109)*100/J109</f>
        <v>-4.97237569060773499</v>
      </c>
      <c r="Z74" s="19">
        <f>(K74-K109)*100/K109</f>
        <v>3.00807043286867204</v>
      </c>
      <c r="AA74" s="19">
        <f>(L74-L109)*100/L109</f>
        <v>-5.81309786607799861</v>
      </c>
      <c r="AB74" s="19">
        <f>(M74-M109)*100/M109</f>
        <v>-3.34572490706319714</v>
      </c>
      <c r="AC74" s="19">
        <f>(N74-N109)*100/N109</f>
        <v>5.13775130305286698</v>
      </c>
      <c r="AD74" s="14"/>
    </row>
    <row r="75" spans="1:30">
      <c r="A75" s="22" t="n">
        <v>2017</v>
      </c>
      <c r="B75" s="8" t="s">
        <v>22</v>
      </c>
      <c r="C75" s="58" t="n">
        <v>232</v>
      </c>
      <c r="D75" s="58" t="n">
        <v>207</v>
      </c>
      <c r="E75" s="58" t="n">
        <v>241</v>
      </c>
      <c r="F75" s="58" t="n">
        <v>252</v>
      </c>
      <c r="G75" s="58" t="n">
        <v>242</v>
      </c>
      <c r="H75" s="58" t="n">
        <v>245</v>
      </c>
      <c r="I75" s="58" t="n">
        <v>227</v>
      </c>
      <c r="J75" s="58" t="n">
        <v>226</v>
      </c>
      <c r="K75" s="58" t="n">
        <v>217</v>
      </c>
      <c r="L75" s="58" t="n">
        <v>210</v>
      </c>
      <c r="M75" s="58" t="n">
        <v>211</v>
      </c>
      <c r="N75" s="58" t="n">
        <v>203</v>
      </c>
      <c r="O75" s="58" t="n">
        <v>2713</v>
      </c>
      <c r="P75" s="14"/>
      <c r="Q75" s="14"/>
      <c r="R75" s="19">
        <f>(C75-C110)*100/C110</f>
        <v>-3.13152400835073053</v>
      </c>
      <c r="S75" s="19">
        <f>(D75-D110)*100/D110</f>
        <v>-2.12765957446808507</v>
      </c>
      <c r="T75" s="19">
        <f>(E75-E110)*100/E110</f>
        <v>1.15424973767051409</v>
      </c>
      <c r="U75" s="19">
        <f>(F75-F110)*100/F110</f>
        <v>10.405257393209201</v>
      </c>
      <c r="V75" s="19">
        <f>(G75-G110)*100/G110</f>
        <v>8.76404494382022392</v>
      </c>
      <c r="W75" s="19">
        <f>(H75-H110)*100/H110</f>
        <v>10.2362204724409445</v>
      </c>
      <c r="X75" s="19">
        <f>(I75-I110)*100/I110</f>
        <v>-0.329308452250274453</v>
      </c>
      <c r="Y75" s="19">
        <f>(J75-J110)*100/J110</f>
        <v>-1.09409190371991238</v>
      </c>
      <c r="Z75" s="19">
        <f>(K75-K110)*100/K110</f>
        <v>3.82775119617224888</v>
      </c>
      <c r="AA75" s="19">
        <f>(L75-L110)*100/L110</f>
        <v>-4.65380249716231553</v>
      </c>
      <c r="AB75" s="19">
        <f>(M75-M110)*100/M110</f>
        <v>1.19904076738609122</v>
      </c>
      <c r="AC75" s="19">
        <f>(N75-N110)*100/N110</f>
        <v>-4.47058823529411775</v>
      </c>
      <c r="AD75" s="14"/>
    </row>
    <row r="76" spans="1:30">
      <c r="A76" s="22" t="n">
        <v>2017</v>
      </c>
      <c r="B76" s="8" t="s">
        <v>23</v>
      </c>
      <c r="C76" s="58" t="n">
        <v>300</v>
      </c>
      <c r="D76" s="58" t="n">
        <v>311</v>
      </c>
      <c r="E76" s="58" t="n">
        <v>310</v>
      </c>
      <c r="F76" s="58" t="n">
        <v>292</v>
      </c>
      <c r="G76" s="58" t="n">
        <v>360</v>
      </c>
      <c r="H76" s="58" t="n">
        <v>297</v>
      </c>
      <c r="I76" s="58" t="n">
        <v>278</v>
      </c>
      <c r="J76" s="58" t="n">
        <v>316</v>
      </c>
      <c r="K76" s="58" t="n">
        <v>303</v>
      </c>
      <c r="L76" s="58" t="n">
        <v>339</v>
      </c>
      <c r="M76" s="58" t="n">
        <v>317</v>
      </c>
      <c r="N76" s="58" t="n">
        <v>329</v>
      </c>
      <c r="O76" s="58" t="n">
        <v>3752</v>
      </c>
      <c r="P76" s="14"/>
      <c r="Q76" s="14"/>
      <c r="R76" s="19">
        <f>(C76-C111)*100/C111</f>
        <v>-0.908340214698596071</v>
      </c>
      <c r="S76" s="19">
        <f>(D76-D111)*100/D111</f>
        <v>3.58034970857618662</v>
      </c>
      <c r="T76" s="19">
        <f>(E76-E111)*100/E111</f>
        <v>-7.87518573551263046</v>
      </c>
      <c r="U76" s="19">
        <f>(F76-F111)*100/F111</f>
        <v>-5.27169505271695016</v>
      </c>
      <c r="V76" s="19">
        <f>(G76-G111)*100/G111</f>
        <v>6.19469026548672552</v>
      </c>
      <c r="W76" s="19">
        <f>(H76-H111)*100/H111</f>
        <v>-4.88390712570056085</v>
      </c>
      <c r="X76" s="19">
        <f>(I76-I111)*100/I111</f>
        <v>-9.88654781199351618</v>
      </c>
      <c r="Y76" s="19">
        <f>(J76-J111)*100/J111</f>
        <v>-1.48090413094310218</v>
      </c>
      <c r="Z76" s="19">
        <f>(K76-K111)*100/K111</f>
        <v>0.748129675810473849</v>
      </c>
      <c r="AA76" s="19">
        <f>(L76-L111)*100/L111</f>
        <v>6.85579196217494058</v>
      </c>
      <c r="AB76" s="19">
        <f>(M76-M111)*100/M111</f>
        <v>-1.78156467854376448</v>
      </c>
      <c r="AC76" s="19">
        <f>(N76-N111)*100/N111</f>
        <v>-0.679245283018867863</v>
      </c>
      <c r="AD76" s="14"/>
    </row>
    <row r="77" spans="1:30">
      <c r="A77" s="22" t="n">
        <v>2017</v>
      </c>
      <c r="B77" s="8" t="s">
        <v>24</v>
      </c>
      <c r="C77" s="58" t="n">
        <v>486</v>
      </c>
      <c r="D77" s="58" t="n">
        <v>463</v>
      </c>
      <c r="E77" s="58" t="n">
        <v>434</v>
      </c>
      <c r="F77" s="58" t="n">
        <v>413</v>
      </c>
      <c r="G77" s="58" t="n">
        <v>473</v>
      </c>
      <c r="H77" s="58" t="n">
        <v>443</v>
      </c>
      <c r="I77" s="58" t="n">
        <v>444</v>
      </c>
      <c r="J77" s="58" t="n">
        <v>464</v>
      </c>
      <c r="K77" s="58" t="n">
        <v>409</v>
      </c>
      <c r="L77" s="58" t="n">
        <v>421</v>
      </c>
      <c r="M77" s="58" t="n">
        <v>419</v>
      </c>
      <c r="N77" s="58" t="n">
        <v>445</v>
      </c>
      <c r="O77" s="58" t="n">
        <v>5314</v>
      </c>
      <c r="P77" s="14"/>
      <c r="Q77" s="14"/>
      <c r="R77" s="19">
        <f>(C77-C112)*100/C112</f>
        <v>-1.96671709531013601</v>
      </c>
      <c r="S77" s="19">
        <f>(D77-D112)*100/D112</f>
        <v>-1.69851380042462852</v>
      </c>
      <c r="T77" s="19">
        <f>(E77-E112)*100/E112</f>
        <v>-14.0594059405940595</v>
      </c>
      <c r="U77" s="19">
        <f>(F77-F112)*100/F112</f>
        <v>-6.40226628895184113</v>
      </c>
      <c r="V77" s="19">
        <f>(G77-G112)*100/G112</f>
        <v>1.06837606837606836</v>
      </c>
      <c r="W77" s="19">
        <f>(H77-H112)*100/H112</f>
        <v>-0.281373100731570069</v>
      </c>
      <c r="X77" s="19">
        <f>(I77-I112)*100/I112</f>
        <v>-3.79198266522210181</v>
      </c>
      <c r="Y77" s="19">
        <f>(J77-J112)*100/J112</f>
        <v>0.65075921908893708</v>
      </c>
      <c r="Z77" s="19">
        <f>(K77-K112)*100/K112</f>
        <v>-5.81462291306850876</v>
      </c>
      <c r="AA77" s="19">
        <f>(L77-L112)*100/L112</f>
        <v>-5.28683914510686126</v>
      </c>
      <c r="AB77" s="19">
        <f>(M77-M112)*100/M112</f>
        <v>-7.60749724366041935</v>
      </c>
      <c r="AC77" s="19">
        <f>(N77-N112)*100/N112</f>
        <v>-2.62582056892778981</v>
      </c>
      <c r="AD77" s="14"/>
    </row>
    <row r="78" spans="1:30">
      <c r="A78" s="22" t="n">
        <v>2017</v>
      </c>
      <c r="B78" s="8" t="s">
        <v>25</v>
      </c>
      <c r="C78" s="58" t="n">
        <v>1088</v>
      </c>
      <c r="D78" s="58" t="n">
        <v>967</v>
      </c>
      <c r="E78" s="58" t="n">
        <v>1093</v>
      </c>
      <c r="F78" s="58" t="n">
        <v>1001</v>
      </c>
      <c r="G78" s="58" t="n">
        <v>999</v>
      </c>
      <c r="H78" s="58" t="n">
        <v>970</v>
      </c>
      <c r="I78" s="58" t="n">
        <v>942</v>
      </c>
      <c r="J78" s="58" t="n">
        <v>942</v>
      </c>
      <c r="K78" s="58" t="n">
        <v>968</v>
      </c>
      <c r="L78" s="58" t="n">
        <v>930</v>
      </c>
      <c r="M78" s="58" t="n">
        <v>934</v>
      </c>
      <c r="N78" s="58" t="n">
        <v>918</v>
      </c>
      <c r="O78" s="58" t="n">
        <v>11752</v>
      </c>
      <c r="P78" s="14"/>
      <c r="Q78" s="14"/>
      <c r="R78" s="19">
        <f>(C78-C113)*100/C113</f>
        <v>3.20132795826416894</v>
      </c>
      <c r="S78" s="19">
        <f>(D78-D113)*100/D113</f>
        <v>0.676730869338886087</v>
      </c>
      <c r="T78" s="19">
        <f>(E78-E113)*100/E113</f>
        <v>3.79867046533713193</v>
      </c>
      <c r="U78" s="19">
        <f>(F78-F113)*100/F113</f>
        <v>4.21655387818844396</v>
      </c>
      <c r="V78" s="19">
        <f>(G78-G113)*100/G113</f>
        <v>5.77024880889359437</v>
      </c>
      <c r="W78" s="19">
        <f>(H78-H113)*100/H113</f>
        <v>4.41334768568353031</v>
      </c>
      <c r="X78" s="19">
        <f>(I78-I113)*100/I113</f>
        <v>-1.05042016806722693</v>
      </c>
      <c r="Y78" s="19">
        <f>(J78-J113)*100/J113</f>
        <v>1.50862068965517242</v>
      </c>
      <c r="Z78" s="19">
        <f>(K78-K113)*100/K113</f>
        <v>6.84326710816777073</v>
      </c>
      <c r="AA78" s="19">
        <f>(L78-L113)*100/L113</f>
        <v>0.296575896468050715</v>
      </c>
      <c r="AB78" s="19">
        <f>(M78-M113)*100/M113</f>
        <v>3.74895862260483215</v>
      </c>
      <c r="AC78" s="19">
        <f>(N78-N113)*100/N113</f>
        <v>-0.298669562856367108</v>
      </c>
      <c r="AD78" s="14"/>
    </row>
    <row r="79" spans="1:30">
      <c r="A79" s="22" t="n">
        <v>2017</v>
      </c>
      <c r="B79" s="8" t="s">
        <v>26</v>
      </c>
      <c r="C79" s="58" t="n">
        <v>2070</v>
      </c>
      <c r="D79" s="58" t="n">
        <v>1903</v>
      </c>
      <c r="E79" s="58" t="n">
        <v>1965</v>
      </c>
      <c r="F79" s="58" t="n">
        <v>1807</v>
      </c>
      <c r="G79" s="58" t="n">
        <v>2003</v>
      </c>
      <c r="H79" s="58" t="n">
        <v>1827</v>
      </c>
      <c r="I79" s="58" t="n">
        <v>1847</v>
      </c>
      <c r="J79" s="58" t="n">
        <v>1821</v>
      </c>
      <c r="K79" s="58" t="n">
        <v>1777</v>
      </c>
      <c r="L79" s="58" t="n">
        <v>1985</v>
      </c>
      <c r="M79" s="58" t="n">
        <v>1932</v>
      </c>
      <c r="N79" s="58" t="n">
        <v>1945</v>
      </c>
      <c r="O79" s="58" t="n">
        <v>22882</v>
      </c>
      <c r="P79" s="14"/>
      <c r="Q79" s="14"/>
      <c r="R79" s="19">
        <f>(C79-C114)*100/C114</f>
        <v>1.23486978848269957</v>
      </c>
      <c r="S79" s="19">
        <f>(D79-D114)*100/D114</f>
        <v>-1.29668049792531125</v>
      </c>
      <c r="T79" s="19">
        <f>(E79-E114)*100/E114</f>
        <v>-5.27838033261026762</v>
      </c>
      <c r="U79" s="19">
        <f>(F79-F114)*100/F114</f>
        <v>-2.75797120947127672</v>
      </c>
      <c r="V79" s="19">
        <f>(G79-G114)*100/G114</f>
        <v>6.06301297325920086</v>
      </c>
      <c r="W79" s="19">
        <f>(H79-H114)*100/H114</f>
        <v>-0.422400872053413234</v>
      </c>
      <c r="X79" s="19">
        <f>(I79-I114)*100/I114</f>
        <v>0.887614365697118757</v>
      </c>
      <c r="Y79" s="19">
        <f>(J79-J114)*100/J114</f>
        <v>-0.965329707681849136</v>
      </c>
      <c r="Z79" s="19">
        <f>(K79-K114)*100/K114</f>
        <v>0.808395972202524504</v>
      </c>
      <c r="AA79" s="19">
        <f>(L79-L114)*100/L114</f>
        <v>5.79613590939373768</v>
      </c>
      <c r="AB79" s="19">
        <f>(M79-M114)*100/M114</f>
        <v>6.13926658426040373</v>
      </c>
      <c r="AC79" s="19">
        <f>(N79-N114)*100/N114</f>
        <v>3.55384001064820998</v>
      </c>
      <c r="AD79" s="14"/>
    </row>
    <row r="80" spans="1:30">
      <c r="A80" s="22" t="n">
        <v>2017</v>
      </c>
      <c r="B80" s="8" t="s">
        <v>27</v>
      </c>
      <c r="C80" s="58" t="n">
        <v>3346</v>
      </c>
      <c r="D80" s="58" t="n">
        <v>3000</v>
      </c>
      <c r="E80" s="58" t="n">
        <v>3054</v>
      </c>
      <c r="F80" s="58" t="n">
        <v>2888</v>
      </c>
      <c r="G80" s="58" t="n">
        <v>2919</v>
      </c>
      <c r="H80" s="58" t="n">
        <v>2849</v>
      </c>
      <c r="I80" s="58" t="n">
        <v>2850</v>
      </c>
      <c r="J80" s="58" t="n">
        <v>2787</v>
      </c>
      <c r="K80" s="58" t="n">
        <v>2704</v>
      </c>
      <c r="L80" s="58" t="n">
        <v>2898</v>
      </c>
      <c r="M80" s="58" t="n">
        <v>2817</v>
      </c>
      <c r="N80" s="58" t="n">
        <v>2961</v>
      </c>
      <c r="O80" s="58" t="n">
        <v>35073</v>
      </c>
      <c r="P80" s="14"/>
      <c r="Q80" s="14"/>
      <c r="R80" s="19">
        <f>(C80-C115)*100/C115</f>
        <v>4.37495125945566521</v>
      </c>
      <c r="S80" s="19">
        <f>(D80-D115)*100/D115</f>
        <v>0.376411543287327444</v>
      </c>
      <c r="T80" s="19">
        <f>(E80-E115)*100/E115</f>
        <v>-7.01781093012635093</v>
      </c>
      <c r="U80" s="19">
        <f>(F80-F115)*100/F115</f>
        <v>-2.71180731008927056</v>
      </c>
      <c r="V80" s="19">
        <f>(G80-G115)*100/G115</f>
        <v>-0.366925505589214129</v>
      </c>
      <c r="W80" s="19">
        <f>(H80-H115)*100/H115</f>
        <v>0.796037502211215298</v>
      </c>
      <c r="X80" s="19">
        <f>(I80-I115)*100/I115</f>
        <v>-2.56410256410256432</v>
      </c>
      <c r="Y80" s="19">
        <f>(J80-J115)*100/J115</f>
        <v>-2.94271286783910835</v>
      </c>
      <c r="Z80" s="19">
        <f>(K80-K115)*100/K115</f>
        <v>-2.07333635129017635</v>
      </c>
      <c r="AA80" s="19">
        <f>(L80-L115)*100/L115</f>
        <v>-1.41180472869535638</v>
      </c>
      <c r="AB80" s="19">
        <f>(M80-M115)*100/M115</f>
        <v>-3.17924041931603352</v>
      </c>
      <c r="AC80" s="19">
        <f>(N80-N115)*100/N115</f>
        <v>-1.85614849187935036</v>
      </c>
      <c r="AD80" s="14"/>
    </row>
    <row r="81" spans="1:30">
      <c r="A81" s="22" t="n">
        <v>2017</v>
      </c>
      <c r="B81" s="8" t="s">
        <v>28</v>
      </c>
      <c r="C81" s="58" t="n">
        <v>4510</v>
      </c>
      <c r="D81" s="58" t="n">
        <v>4101</v>
      </c>
      <c r="E81" s="58" t="n">
        <v>3992</v>
      </c>
      <c r="F81" s="58" t="n">
        <v>3874</v>
      </c>
      <c r="G81" s="58" t="n">
        <v>4004</v>
      </c>
      <c r="H81" s="58" t="n">
        <v>3768</v>
      </c>
      <c r="I81" s="58" t="n">
        <v>3860</v>
      </c>
      <c r="J81" s="58" t="n">
        <v>3974</v>
      </c>
      <c r="K81" s="58" t="n">
        <v>3561</v>
      </c>
      <c r="L81" s="58" t="n">
        <v>3908</v>
      </c>
      <c r="M81" s="58" t="n">
        <v>3953</v>
      </c>
      <c r="N81" s="58" t="n">
        <v>4186</v>
      </c>
      <c r="O81" s="58" t="n">
        <v>47691</v>
      </c>
      <c r="P81" s="14"/>
      <c r="Q81" s="14"/>
      <c r="R81" s="19">
        <f>(C81-C116)*100/C116</f>
        <v>2.9151691482685834</v>
      </c>
      <c r="S81" s="19">
        <f>(D81-D116)*100/D116</f>
        <v>0.140406568585556446</v>
      </c>
      <c r="T81" s="19">
        <f>(E81-E116)*100/E116</f>
        <v>-10.9226821376771177</v>
      </c>
      <c r="U81" s="19">
        <f>(F81-F116)*100/F116</f>
        <v>-2.78544542032622333</v>
      </c>
      <c r="V81" s="19">
        <f>(G81-G116)*100/G116</f>
        <v>0.82467736858671703</v>
      </c>
      <c r="W81" s="19">
        <f>(H81-H116)*100/H116</f>
        <v>-1.86222164344315662</v>
      </c>
      <c r="X81" s="19">
        <f>(I81-I116)*100/I116</f>
        <v>-2.59289634723361306</v>
      </c>
      <c r="Y81" s="19">
        <f>(J81-J116)*100/J116</f>
        <v>0.664935722880121638</v>
      </c>
      <c r="Z81" s="19">
        <f>(K81-K116)*100/K116</f>
        <v>-2.71820789509629845</v>
      </c>
      <c r="AA81" s="19">
        <f>(L81-L116)*100/L116</f>
        <v>-1.33804594799293097</v>
      </c>
      <c r="AB81" s="19">
        <f>(M81-M116)*100/M116</f>
        <v>-0.132634371249921057</v>
      </c>
      <c r="AC81" s="19">
        <f>(N81-N116)*100/N116</f>
        <v>0.149530474310664507</v>
      </c>
      <c r="AD81" s="14"/>
    </row>
    <row r="82" spans="1:30">
      <c r="A82" s="22" t="n">
        <v>2017</v>
      </c>
      <c r="B82" s="8" t="s">
        <v>29</v>
      </c>
      <c r="C82" s="58" t="n">
        <v>5867</v>
      </c>
      <c r="D82" s="58" t="n">
        <v>5416</v>
      </c>
      <c r="E82" s="58" t="n">
        <v>5470</v>
      </c>
      <c r="F82" s="58" t="n">
        <v>4809</v>
      </c>
      <c r="G82" s="58" t="n">
        <v>5253</v>
      </c>
      <c r="H82" s="58" t="n">
        <v>4851</v>
      </c>
      <c r="I82" s="58" t="n">
        <v>5125</v>
      </c>
      <c r="J82" s="58" t="n">
        <v>5127</v>
      </c>
      <c r="K82" s="58" t="n">
        <v>4861</v>
      </c>
      <c r="L82" s="58" t="n">
        <v>5177</v>
      </c>
      <c r="M82" s="58" t="n">
        <v>5281</v>
      </c>
      <c r="N82" s="58" t="n">
        <v>5493</v>
      </c>
      <c r="O82" s="58" t="n">
        <v>62730</v>
      </c>
      <c r="P82" s="14"/>
      <c r="Q82" s="14"/>
      <c r="R82" s="19">
        <f>(C82-C117)*100/C117</f>
        <v>3.24226826800404755</v>
      </c>
      <c r="S82" s="19">
        <f>(D82-D117)*100/D117</f>
        <v>0.0554221319046739325</v>
      </c>
      <c r="T82" s="19">
        <f>(E82-E117)*100/E117</f>
        <v>-7.51151878936467021</v>
      </c>
      <c r="U82" s="19">
        <f>(F82-F117)*100/F117</f>
        <v>-6.24360286591606961</v>
      </c>
      <c r="V82" s="19">
        <f>(G82-G117)*100/G117</f>
        <v>-0.208966565349544098</v>
      </c>
      <c r="W82" s="19">
        <f>(H82-H117)*100/H117</f>
        <v>-0.42081494406240374</v>
      </c>
      <c r="X82" s="19">
        <f>(I82-I117)*100/I117</f>
        <v>-1.98890801300439861</v>
      </c>
      <c r="Y82" s="19">
        <f>(J82-J117)*100/J117</f>
        <v>-1.90375968621448379</v>
      </c>
      <c r="Z82" s="19">
        <f>(K82-K117)*100/K117</f>
        <v>-1.67880258899676367</v>
      </c>
      <c r="AA82" s="19">
        <f>(L82-L117)*100/L117</f>
        <v>-1.04176622383637585</v>
      </c>
      <c r="AB82" s="19">
        <f>(M82-M117)*100/M117</f>
        <v>1.43090367809468937</v>
      </c>
      <c r="AC82" s="19">
        <f>(N82-N117)*100/N117</f>
        <v>-1.24056094929881344</v>
      </c>
      <c r="AD82" s="14"/>
    </row>
    <row r="83" spans="1:30">
      <c r="A83" s="22" t="n">
        <v>2017</v>
      </c>
      <c r="B83" s="8" t="s">
        <v>30</v>
      </c>
      <c r="C83" s="58" t="n">
        <v>7605</v>
      </c>
      <c r="D83" s="58" t="n">
        <v>7076</v>
      </c>
      <c r="E83" s="58" t="n">
        <v>6622</v>
      </c>
      <c r="F83" s="58" t="n">
        <v>6195</v>
      </c>
      <c r="G83" s="58" t="n">
        <v>6205</v>
      </c>
      <c r="H83" s="58" t="n">
        <v>5623</v>
      </c>
      <c r="I83" s="58" t="n">
        <v>5939</v>
      </c>
      <c r="J83" s="58" t="n">
        <v>5894</v>
      </c>
      <c r="K83" s="58" t="n">
        <v>5771</v>
      </c>
      <c r="L83" s="58" t="n">
        <v>6118</v>
      </c>
      <c r="M83" s="58" t="n">
        <v>6016</v>
      </c>
      <c r="N83" s="58" t="n">
        <v>6524</v>
      </c>
      <c r="O83" s="58" t="n">
        <v>75588</v>
      </c>
      <c r="P83" s="14"/>
      <c r="Q83" s="14"/>
      <c r="R83" s="19">
        <f>(C83-C118)*100/C118</f>
        <v>8.67002464901939796</v>
      </c>
      <c r="S83" s="19">
        <f>(D83-D118)*100/D118</f>
        <v>4.33115853883298296</v>
      </c>
      <c r="T83" s="19">
        <f>(E83-E118)*100/E118</f>
        <v>-8.52643574955969186</v>
      </c>
      <c r="U83" s="19">
        <f>(F83-F118)*100/F118</f>
        <v>-2.31403003902708226</v>
      </c>
      <c r="V83" s="19">
        <f>(G83-G118)*100/G118</f>
        <v>1.00516827412200382</v>
      </c>
      <c r="W83" s="19">
        <f>(H83-H118)*100/H118</f>
        <v>-2.29790191564223978</v>
      </c>
      <c r="X83" s="19">
        <f>(I83-I118)*100/I118</f>
        <v>-2.88610906712451953</v>
      </c>
      <c r="Y83" s="19">
        <f>(J83-J118)*100/J118</f>
        <v>-1.5780245470485097</v>
      </c>
      <c r="Z83" s="19">
        <f>(K83-K118)*100/K118</f>
        <v>1.20566443070717688</v>
      </c>
      <c r="AA83" s="19">
        <f>(L83-L118)*100/L118</f>
        <v>-0.073499387505104119</v>
      </c>
      <c r="AB83" s="19">
        <f>(M83-M118)*100/M118</f>
        <v>-0.754732544232276226</v>
      </c>
      <c r="AC83" s="19">
        <f>(N83-N118)*100/N118</f>
        <v>-1.0728230789643276</v>
      </c>
      <c r="AD83" s="14"/>
    </row>
    <row r="84" spans="1:30">
      <c r="A84" s="22" t="n">
        <v>2017</v>
      </c>
      <c r="B84" s="8" t="s">
        <v>31</v>
      </c>
      <c r="C84" s="58" t="n">
        <v>14182</v>
      </c>
      <c r="D84" s="58" t="n">
        <v>13341</v>
      </c>
      <c r="E84" s="58" t="n">
        <v>12543</v>
      </c>
      <c r="F84" s="58" t="n">
        <v>11133</v>
      </c>
      <c r="G84" s="58" t="n">
        <v>11402</v>
      </c>
      <c r="H84" s="58" t="n">
        <v>10483</v>
      </c>
      <c r="I84" s="58" t="n">
        <v>10832</v>
      </c>
      <c r="J84" s="58" t="n">
        <v>10635</v>
      </c>
      <c r="K84" s="58" t="n">
        <v>10490</v>
      </c>
      <c r="L84" s="58" t="n">
        <v>11074</v>
      </c>
      <c r="M84" s="58" t="n">
        <v>11032</v>
      </c>
      <c r="N84" s="58" t="n">
        <v>12085</v>
      </c>
      <c r="O84" s="58" t="n">
        <v>139232</v>
      </c>
      <c r="P84" s="14"/>
      <c r="Q84" s="14"/>
      <c r="R84" s="19">
        <f>(C84-C119)*100/C119</f>
        <v>11.6648950828707534</v>
      </c>
      <c r="S84" s="19">
        <f>(D84-D119)*100/D119</f>
        <v>9.65806345553180989</v>
      </c>
      <c r="T84" s="19">
        <f>(E84-E119)*100/E119</f>
        <v>-4.94126563092080318</v>
      </c>
      <c r="U84" s="19">
        <f>(F84-F119)*100/F119</f>
        <v>-1.43862600150502402</v>
      </c>
      <c r="V84" s="19">
        <f>(G84-G119)*100/G119</f>
        <v>3.77955264295628846</v>
      </c>
      <c r="W84" s="19">
        <f>(H84-H119)*100/H119</f>
        <v>0.882954408757368014</v>
      </c>
      <c r="X84" s="19">
        <f>(I84-I119)*100/I119</f>
        <v>0.741705224487897929</v>
      </c>
      <c r="Y84" s="19">
        <f>(J84-J119)*100/J119</f>
        <v>-0.507519236616226532</v>
      </c>
      <c r="Z84" s="19">
        <f>(K84-K119)*100/K119</f>
        <v>3.43637528965143213</v>
      </c>
      <c r="AA84" s="19">
        <f>(L84-L119)*100/L119</f>
        <v>1.26651730602167256</v>
      </c>
      <c r="AB84" s="19">
        <f>(M84-M119)*100/M119</f>
        <v>0.370749459797566239</v>
      </c>
      <c r="AC84" s="19">
        <f>(N84-N119)*100/N119</f>
        <v>2.01540571910942301</v>
      </c>
      <c r="AD84" s="14"/>
    </row>
    <row r="85" spans="1:30">
      <c r="A85" s="22" t="n">
        <v>2017</v>
      </c>
      <c r="B85" s="8" t="s">
        <v>32</v>
      </c>
      <c r="C85" s="58" t="n">
        <v>16835</v>
      </c>
      <c r="D85" s="58" t="n">
        <v>16026</v>
      </c>
      <c r="E85" s="58" t="n">
        <v>14616</v>
      </c>
      <c r="F85" s="58" t="n">
        <v>12809</v>
      </c>
      <c r="G85" s="58" t="n">
        <v>13340</v>
      </c>
      <c r="H85" s="58" t="n">
        <v>12278</v>
      </c>
      <c r="I85" s="58" t="n">
        <v>12590</v>
      </c>
      <c r="J85" s="58" t="n">
        <v>12585</v>
      </c>
      <c r="K85" s="58" t="n">
        <v>12351</v>
      </c>
      <c r="L85" s="58" t="n">
        <v>13526</v>
      </c>
      <c r="M85" s="58" t="n">
        <v>13492</v>
      </c>
      <c r="N85" s="58" t="n">
        <v>14894</v>
      </c>
      <c r="O85" s="58" t="n">
        <v>165342</v>
      </c>
      <c r="P85" s="14"/>
      <c r="Q85" s="14"/>
      <c r="R85" s="19">
        <f>(C85-C120)*100/C120</f>
        <v>8.5183872111386858</v>
      </c>
      <c r="S85" s="19">
        <f>(D85-D120)*100/D120</f>
        <v>6.43201062593391981</v>
      </c>
      <c r="T85" s="19">
        <f>(E85-E120)*100/E120</f>
        <v>-10.369779849144539</v>
      </c>
      <c r="U85" s="19">
        <f>(F85-F120)*100/F120</f>
        <v>-6.65354904532866964</v>
      </c>
      <c r="V85" s="19">
        <f>(G85-G120)*100/G120</f>
        <v>-2.33545647558386404</v>
      </c>
      <c r="W85" s="19">
        <f>(H85-H120)*100/H120</f>
        <v>-3.51087447690524357</v>
      </c>
      <c r="X85" s="19">
        <f>(I85-I120)*100/I120</f>
        <v>-5.95704948646125132</v>
      </c>
      <c r="Y85" s="19">
        <f>(J85-J120)*100/J120</f>
        <v>-5.90654205607476612</v>
      </c>
      <c r="Z85" s="19">
        <f>(K85-K120)*100/K120</f>
        <v>-2.91811589931026347</v>
      </c>
      <c r="AA85" s="19">
        <f>(L85-L120)*100/L120</f>
        <v>-2.3375873210707776</v>
      </c>
      <c r="AB85" s="19">
        <f>(M85-M120)*100/M120</f>
        <v>-4.82673485583281892</v>
      </c>
      <c r="AC85" s="19">
        <f>(N85-N120)*100/N120</f>
        <v>-2.91217834851620694</v>
      </c>
      <c r="AD85" s="14"/>
    </row>
    <row r="86" spans="1:30">
      <c r="A86" s="22" t="n">
        <v>2017</v>
      </c>
      <c r="B86" s="8" t="s">
        <v>33</v>
      </c>
      <c r="C86" s="58" t="n">
        <v>18767</v>
      </c>
      <c r="D86" s="58" t="n">
        <v>17997</v>
      </c>
      <c r="E86" s="58" t="n">
        <v>15722</v>
      </c>
      <c r="F86" s="58" t="n">
        <v>13474</v>
      </c>
      <c r="G86" s="58" t="n">
        <v>13911</v>
      </c>
      <c r="H86" s="58" t="n">
        <v>12515</v>
      </c>
      <c r="I86" s="58" t="n">
        <v>13027</v>
      </c>
      <c r="J86" s="58" t="n">
        <v>12997</v>
      </c>
      <c r="K86" s="58" t="n">
        <v>12708</v>
      </c>
      <c r="L86" s="58" t="n">
        <v>13738</v>
      </c>
      <c r="M86" s="58" t="n">
        <v>13777</v>
      </c>
      <c r="N86" s="58" t="n">
        <v>15311</v>
      </c>
      <c r="O86" s="58" t="n">
        <v>173944</v>
      </c>
      <c r="P86" s="14"/>
      <c r="Q86" s="14"/>
      <c r="R86" s="19">
        <f>(C86-C121)*100/C121</f>
        <v>14.088574120793945</v>
      </c>
      <c r="S86" s="19">
        <f>(D86-D121)*100/D121</f>
        <v>13.7107474568774883</v>
      </c>
      <c r="T86" s="19">
        <f>(E86-E121)*100/E121</f>
        <v>-7.27629270306533193</v>
      </c>
      <c r="U86" s="19">
        <f>(F86-F121)*100/F121</f>
        <v>-4.01082852461352157</v>
      </c>
      <c r="V86" s="19">
        <f>(G86-G121)*100/G121</f>
        <v>1.75181947847712394</v>
      </c>
      <c r="W86" s="19">
        <f>(H86-H121)*100/H121</f>
        <v>-0.583866227112046765</v>
      </c>
      <c r="X86" s="19">
        <f>(I86-I121)*100/I121</f>
        <v>-2.8578885553960589</v>
      </c>
      <c r="Y86" s="19">
        <f>(J86-J121)*100/J121</f>
        <v>-2.85340558721853697</v>
      </c>
      <c r="Z86" s="19">
        <f>(K86-K121)*100/K121</f>
        <v>0.496233763666198779</v>
      </c>
      <c r="AA86" s="19">
        <f>(L86-L121)*100/L121</f>
        <v>0.0965409205996466291</v>
      </c>
      <c r="AB86" s="19">
        <f>(M86-M121)*100/M121</f>
        <v>-1.4397367338543809</v>
      </c>
      <c r="AC86" s="19">
        <f>(N86-N121)*100/N121</f>
        <v>-0.223196103028624515</v>
      </c>
      <c r="AD86" s="14"/>
    </row>
    <row r="87" spans="1:30">
      <c r="A87" s="22" t="n">
        <v>2017</v>
      </c>
      <c r="B87" s="8" t="s">
        <v>34</v>
      </c>
      <c r="C87" s="58" t="n">
        <v>14348</v>
      </c>
      <c r="D87" s="58" t="n">
        <v>13824</v>
      </c>
      <c r="E87" s="58" t="n">
        <v>11496</v>
      </c>
      <c r="F87" s="58" t="n">
        <v>9877</v>
      </c>
      <c r="G87" s="58" t="n">
        <v>9998</v>
      </c>
      <c r="H87" s="58" t="n">
        <v>9288</v>
      </c>
      <c r="I87" s="58" t="n">
        <v>9199</v>
      </c>
      <c r="J87" s="58" t="n">
        <v>9263</v>
      </c>
      <c r="K87" s="58" t="n">
        <v>9063</v>
      </c>
      <c r="L87" s="58" t="n">
        <v>10229</v>
      </c>
      <c r="M87" s="58" t="n">
        <v>10124</v>
      </c>
      <c r="N87" s="58" t="n">
        <v>11146</v>
      </c>
      <c r="O87" s="58" t="n">
        <v>127855</v>
      </c>
      <c r="P87" s="14"/>
      <c r="Q87" s="14"/>
      <c r="R87" s="19">
        <f>(C87-C122)*100/C122</f>
        <v>16.1663799210606207</v>
      </c>
      <c r="S87" s="19">
        <f>(D87-D122)*100/D122</f>
        <v>15.3417742641997457</v>
      </c>
      <c r="T87" s="19">
        <f>(E87-E122)*100/E122</f>
        <v>-9.851202728930188</v>
      </c>
      <c r="U87" s="19">
        <f>(F87-F122)*100/F122</f>
        <v>-4.87106017191977081</v>
      </c>
      <c r="V87" s="19">
        <f>(G87-G122)*100/G122</f>
        <v>-0.405927032748101091</v>
      </c>
      <c r="W87" s="19">
        <f>(H87-H122)*100/H122</f>
        <v>-0.652476200663172534</v>
      </c>
      <c r="X87" s="19">
        <f>(I87-I122)*100/I122</f>
        <v>-6.98215278831083452</v>
      </c>
      <c r="Y87" s="19">
        <f>(J87-J122)*100/J122</f>
        <v>-5.65047999796287304</v>
      </c>
      <c r="Z87" s="19">
        <f>(K87-K122)*100/K122</f>
        <v>-2.59813536097154696</v>
      </c>
      <c r="AA87" s="19">
        <f>(L87-L122)*100/L122</f>
        <v>-0.500948397451485761</v>
      </c>
      <c r="AB87" s="19">
        <f>(M87-M122)*100/M122</f>
        <v>-3.37389644476258654</v>
      </c>
      <c r="AC87" s="19">
        <f>(N87-N122)*100/N122</f>
        <v>-3.89722365925159497</v>
      </c>
      <c r="AD87" s="14"/>
    </row>
    <row r="88" spans="1:30">
      <c r="A88" s="22" t="n">
        <v>2017</v>
      </c>
      <c r="B88" s="8" t="s">
        <v>35</v>
      </c>
      <c r="C88" s="58" t="n">
        <v>5663</v>
      </c>
      <c r="D88" s="58" t="n">
        <v>5391</v>
      </c>
      <c r="E88" s="58" t="n">
        <v>4679</v>
      </c>
      <c r="F88" s="58" t="n">
        <v>3751</v>
      </c>
      <c r="G88" s="58" t="n">
        <v>3918</v>
      </c>
      <c r="H88" s="58" t="n">
        <v>3566</v>
      </c>
      <c r="I88" s="58" t="n">
        <v>3615</v>
      </c>
      <c r="J88" s="58" t="n">
        <v>3816</v>
      </c>
      <c r="K88" s="58" t="n">
        <v>3588</v>
      </c>
      <c r="L88" s="58" t="n">
        <v>4059</v>
      </c>
      <c r="M88" s="58" t="n">
        <v>4111</v>
      </c>
      <c r="N88" s="58" t="n">
        <v>4510</v>
      </c>
      <c r="O88" s="58" t="n">
        <v>50667</v>
      </c>
      <c r="P88" s="14"/>
      <c r="Q88" s="14"/>
      <c r="R88" s="19">
        <f>(C88-C123)*100/C123</f>
        <v>16.6846958223870594</v>
      </c>
      <c r="S88" s="19">
        <f>(D88-D123)*100/D123</f>
        <v>14.7387464084282218</v>
      </c>
      <c r="T88" s="19">
        <f>(E88-E123)*100/E123</f>
        <v>-7.85288759785338009</v>
      </c>
      <c r="U88" s="19">
        <f>(F88-F123)*100/F123</f>
        <v>-8.12002449479485655</v>
      </c>
      <c r="V88" s="19">
        <f>(G88-G123)*100/G123</f>
        <v>-0.941786233487137281</v>
      </c>
      <c r="W88" s="19">
        <f>(H88-H123)*100/H123</f>
        <v>-2.95278269152265604</v>
      </c>
      <c r="X88" s="19">
        <f>(I88-I123)*100/I123</f>
        <v>-7.05148807610721828</v>
      </c>
      <c r="Y88" s="19">
        <f>(J88-J123)*100/J123</f>
        <v>-2.56606664113366545</v>
      </c>
      <c r="Z88" s="19">
        <f>(K88-K123)*100/K123</f>
        <v>-2.24099175805462858</v>
      </c>
      <c r="AA88" s="19">
        <f>(L88-L123)*100/L123</f>
        <v>-1</v>
      </c>
      <c r="AB88" s="19">
        <f>(M88-M123)*100/M123</f>
        <v>-2.33414503771455717</v>
      </c>
      <c r="AC88" s="19">
        <f>(N88-N123)*100/N123</f>
        <v>-2.7598102630444159</v>
      </c>
      <c r="AD88" s="14"/>
    </row>
    <row r="89" spans="1:30">
      <c r="A89" s="25" t="n">
        <v>2016</v>
      </c>
      <c r="B89" s="9" t="s">
        <v>6</v>
      </c>
      <c r="C89" s="59" t="n">
        <v>81742</v>
      </c>
      <c r="D89" s="59" t="n">
        <v>76619</v>
      </c>
      <c r="E89" s="59" t="n">
        <v>83668</v>
      </c>
      <c r="F89" s="59" t="n">
        <v>75315</v>
      </c>
      <c r="G89" s="59" t="n">
        <v>74525</v>
      </c>
      <c r="H89" s="59" t="n">
        <v>69186</v>
      </c>
      <c r="I89" s="59" t="n">
        <v>72122</v>
      </c>
      <c r="J89" s="59" t="n">
        <v>71295</v>
      </c>
      <c r="K89" s="59" t="n">
        <v>69037</v>
      </c>
      <c r="L89" s="59" t="n">
        <v>76001</v>
      </c>
      <c r="M89" s="59" t="n">
        <v>77050</v>
      </c>
      <c r="N89" s="59" t="n">
        <v>84339</v>
      </c>
      <c r="O89" s="59" t="n">
        <v>910899</v>
      </c>
      <c r="P89" s="14"/>
      <c r="Q89" s="14"/>
      <c r="R89" s="19">
        <f>(C89-C107)*100/C107</f>
        <v>-6.00397294259356684</v>
      </c>
      <c r="S89" s="19">
        <f>(D89-D107)*100/D107</f>
        <v>-8.26159317041631169</v>
      </c>
      <c r="T89" s="19">
        <f>(E89-E107)*100/E107</f>
        <v>-7.15032806669533461</v>
      </c>
      <c r="U89" s="19">
        <f>(F89-F107)*100/F107</f>
        <v>-1.37755836945277421</v>
      </c>
      <c r="V89" s="19">
        <f>(G89-G107)*100/G107</f>
        <v>-0.806921221196239813</v>
      </c>
      <c r="W89" s="19">
        <f>(H89-H107)*100/H107</f>
        <v>-1.73873832290043007</v>
      </c>
      <c r="X89" s="19">
        <f>(I89-I107)*100/I107</f>
        <v>-2.55890618244703827</v>
      </c>
      <c r="Y89" s="19">
        <f>(J89-J107)*100/J107</f>
        <v>-3.19657022983940786</v>
      </c>
      <c r="Z89" s="19">
        <f>(K89-K107)*100/K107</f>
        <v>-1.07824242901869183</v>
      </c>
      <c r="AA89" s="19">
        <f>(L89-L107)*100/L107</f>
        <v>0.571995699280456549</v>
      </c>
      <c r="AB89" s="19">
        <f>(M89-M107)*100/M107</f>
        <v>0.99057268404892902</v>
      </c>
      <c r="AC89" s="19">
        <f>(N89-N107)*100/N107</f>
        <v>2.14335239813853207</v>
      </c>
      <c r="AD89" s="14"/>
    </row>
    <row r="90" spans="1:30">
      <c r="A90" s="24" t="n">
        <v>2016</v>
      </c>
      <c r="B90" s="10" t="s">
        <v>20</v>
      </c>
      <c r="C90" s="60" t="n">
        <v>298</v>
      </c>
      <c r="D90" s="60" t="n">
        <v>302</v>
      </c>
      <c r="E90" s="60" t="n">
        <v>373</v>
      </c>
      <c r="F90" s="60" t="n">
        <v>293</v>
      </c>
      <c r="G90" s="60" t="n">
        <v>324</v>
      </c>
      <c r="H90" s="60" t="n">
        <v>298</v>
      </c>
      <c r="I90" s="60" t="n">
        <v>329</v>
      </c>
      <c r="J90" s="60" t="n">
        <v>306</v>
      </c>
      <c r="K90" s="60" t="n">
        <v>313</v>
      </c>
      <c r="L90" s="60" t="n">
        <v>306</v>
      </c>
      <c r="M90" s="60" t="n">
        <v>322</v>
      </c>
      <c r="N90" s="60" t="n">
        <v>333</v>
      </c>
      <c r="O90" s="60" t="n">
        <v>3797</v>
      </c>
      <c r="P90" s="14"/>
      <c r="Q90" s="14"/>
      <c r="R90" s="19">
        <f>(C90-C108)*100/C108</f>
        <v>-7.02028081123244974</v>
      </c>
      <c r="S90" s="19">
        <f>(D90-D108)*100/D108</f>
        <v>1.00334448160535117</v>
      </c>
      <c r="T90" s="19">
        <f>(E90-E108)*100/E108</f>
        <v>8.35148874364560712</v>
      </c>
      <c r="U90" s="19">
        <f>(F90-F108)*100/F108</f>
        <v>-1.18043844856661039</v>
      </c>
      <c r="V90" s="19">
        <f>(G90-G108)*100/G108</f>
        <v>12.0138288677614522</v>
      </c>
      <c r="W90" s="19">
        <f>(H90-H108)*100/H108</f>
        <v>-0.99667774086378742</v>
      </c>
      <c r="X90" s="19">
        <f>(I90-I108)*100/I108</f>
        <v>7.25346373268133693</v>
      </c>
      <c r="Y90" s="19">
        <f>(J90-J108)*100/J108</f>
        <v>2.42677824267782416</v>
      </c>
      <c r="Z90" s="19">
        <f>(K90-K108)*100/K108</f>
        <v>10.2112676056338021</v>
      </c>
      <c r="AA90" s="19">
        <f>(L90-L108)*100/L108</f>
        <v>2.51256281407035198</v>
      </c>
      <c r="AB90" s="19">
        <f>(M90-M108)*100/M108</f>
        <v>13.280562884784521</v>
      </c>
      <c r="AC90" s="19">
        <f>(N90-N108)*100/N108</f>
        <v>6.73076923076923084</v>
      </c>
      <c r="AD90" s="14"/>
    </row>
    <row r="91" spans="1:30">
      <c r="A91" s="24" t="n">
        <v>2016</v>
      </c>
      <c r="B91" s="10" t="s">
        <v>21</v>
      </c>
      <c r="C91" s="60" t="n">
        <v>359</v>
      </c>
      <c r="D91" s="60" t="n">
        <v>339</v>
      </c>
      <c r="E91" s="60" t="n">
        <v>359</v>
      </c>
      <c r="F91" s="60" t="n">
        <v>324</v>
      </c>
      <c r="G91" s="60" t="n">
        <v>390</v>
      </c>
      <c r="H91" s="60" t="n">
        <v>350</v>
      </c>
      <c r="I91" s="60" t="n">
        <v>399</v>
      </c>
      <c r="J91" s="60" t="n">
        <v>370</v>
      </c>
      <c r="K91" s="60" t="n">
        <v>380</v>
      </c>
      <c r="L91" s="60" t="n">
        <v>384</v>
      </c>
      <c r="M91" s="60" t="n">
        <v>370</v>
      </c>
      <c r="N91" s="60" t="n">
        <v>348</v>
      </c>
      <c r="O91" s="60" t="n">
        <v>4372</v>
      </c>
      <c r="P91" s="14"/>
      <c r="Q91" s="14"/>
      <c r="R91" s="19">
        <f>(C91-C109)*100/C109</f>
        <v>-2.64406779661016955</v>
      </c>
      <c r="S91" s="19">
        <f>(D91-D109)*100/D109</f>
        <v>1.11856823266219241</v>
      </c>
      <c r="T91" s="19">
        <f>(E91-E109)*100/E109</f>
        <v>1.84397163120567384</v>
      </c>
      <c r="U91" s="19">
        <f>(F91-F109)*100/F109</f>
        <v>-1.74374526156178922</v>
      </c>
      <c r="V91" s="19">
        <f>(G91-G109)*100/G109</f>
        <v>8.33333333333333393</v>
      </c>
      <c r="W91" s="19">
        <f>(H91-H109)*100/H109</f>
        <v>1.1560693641618498</v>
      </c>
      <c r="X91" s="19">
        <f>(I91-I109)*100/I109</f>
        <v>8.49762066621346079</v>
      </c>
      <c r="Y91" s="19">
        <f>(J91-J109)*100/J109</f>
        <v>2.2099447513812156</v>
      </c>
      <c r="Z91" s="19">
        <f>(K91-K109)*100/K109</f>
        <v>11.5187087307410128</v>
      </c>
      <c r="AA91" s="19">
        <f>(L91-L109)*100/L109</f>
        <v>13.0242825607064017</v>
      </c>
      <c r="AB91" s="19">
        <f>(M91-M109)*100/M109</f>
        <v>10.0371747211895919</v>
      </c>
      <c r="AC91" s="19">
        <f>(N91-N109)*100/N109</f>
        <v>3.64854802680565893</v>
      </c>
      <c r="AD91" s="14"/>
    </row>
    <row r="92" spans="1:30">
      <c r="A92" s="24" t="n">
        <v>2016</v>
      </c>
      <c r="B92" s="10" t="s">
        <v>22</v>
      </c>
      <c r="C92" s="60" t="n">
        <v>251</v>
      </c>
      <c r="D92" s="60" t="n">
        <v>246</v>
      </c>
      <c r="E92" s="60" t="n">
        <v>236</v>
      </c>
      <c r="F92" s="60" t="n">
        <v>214</v>
      </c>
      <c r="G92" s="60" t="n">
        <v>199</v>
      </c>
      <c r="H92" s="60" t="n">
        <v>210</v>
      </c>
      <c r="I92" s="60" t="n">
        <v>226</v>
      </c>
      <c r="J92" s="60" t="n">
        <v>242</v>
      </c>
      <c r="K92" s="60" t="n">
        <v>201</v>
      </c>
      <c r="L92" s="60" t="n">
        <v>249</v>
      </c>
      <c r="M92" s="60" t="n">
        <v>206</v>
      </c>
      <c r="N92" s="60" t="n">
        <v>210</v>
      </c>
      <c r="O92" s="60" t="n">
        <v>2690</v>
      </c>
      <c r="P92" s="14"/>
      <c r="Q92" s="14"/>
      <c r="R92" s="19">
        <f>(C92-C110)*100/C110</f>
        <v>4.80167014613778687</v>
      </c>
      <c r="S92" s="19">
        <f>(D92-D110)*100/D110</f>
        <v>16.3120567375886516</v>
      </c>
      <c r="T92" s="19">
        <f>(E92-E110)*100/E110</f>
        <v>-0.944386149003148034</v>
      </c>
      <c r="U92" s="19">
        <f>(F92-F110)*100/F110</f>
        <v>-6.24315443592552022</v>
      </c>
      <c r="V92" s="19">
        <f>(G92-G110)*100/G110</f>
        <v>-10.5617977528089888</v>
      </c>
      <c r="W92" s="19">
        <f>(H92-H110)*100/H110</f>
        <v>-5.51181102362204722</v>
      </c>
      <c r="X92" s="19">
        <f>(I92-I110)*100/I110</f>
        <v>-0.768386388583973634</v>
      </c>
      <c r="Y92" s="19">
        <f>(J92-J110)*100/J110</f>
        <v>5.90809628008752696</v>
      </c>
      <c r="Z92" s="19">
        <f>(K92-K110)*100/K110</f>
        <v>-3.82775119617224888</v>
      </c>
      <c r="AA92" s="19">
        <f>(L92-L110)*100/L110</f>
        <v>13.0533484676503981</v>
      </c>
      <c r="AB92" s="19">
        <f>(M92-M110)*100/M110</f>
        <v>-1.19904076738609122</v>
      </c>
      <c r="AC92" s="19">
        <f>(N92-N110)*100/N110</f>
        <v>-1.17647058823529416</v>
      </c>
      <c r="AD92" s="14"/>
    </row>
    <row r="93" spans="1:30">
      <c r="A93" s="24" t="n">
        <v>2016</v>
      </c>
      <c r="B93" s="10" t="s">
        <v>23</v>
      </c>
      <c r="C93" s="60" t="n">
        <v>301</v>
      </c>
      <c r="D93" s="60" t="n">
        <v>280</v>
      </c>
      <c r="E93" s="60" t="n">
        <v>328</v>
      </c>
      <c r="F93" s="60" t="n">
        <v>309</v>
      </c>
      <c r="G93" s="60" t="n">
        <v>364</v>
      </c>
      <c r="H93" s="60" t="n">
        <v>299</v>
      </c>
      <c r="I93" s="60" t="n">
        <v>309</v>
      </c>
      <c r="J93" s="60" t="n">
        <v>301</v>
      </c>
      <c r="K93" s="60" t="n">
        <v>296</v>
      </c>
      <c r="L93" s="60" t="n">
        <v>294</v>
      </c>
      <c r="M93" s="60" t="n">
        <v>307</v>
      </c>
      <c r="N93" s="60" t="n">
        <v>329</v>
      </c>
      <c r="O93" s="60" t="n">
        <v>3717</v>
      </c>
      <c r="P93" s="14"/>
      <c r="Q93" s="14"/>
      <c r="R93" s="19">
        <f>(C93-C111)*100/C111</f>
        <v>-0.578034682080924878</v>
      </c>
      <c r="S93" s="19">
        <f>(D93-D111)*100/D111</f>
        <v>-6.74437968359700246</v>
      </c>
      <c r="T93" s="19">
        <f>(E93-E111)*100/E111</f>
        <v>-2.52600297176820199</v>
      </c>
      <c r="U93" s="19">
        <f>(F93-F111)*100/F111</f>
        <v>0.243309002433090038</v>
      </c>
      <c r="V93" s="19">
        <f>(G93-G111)*100/G111</f>
        <v>7.37463126843657779</v>
      </c>
      <c r="W93" s="19">
        <f>(H93-H111)*100/H111</f>
        <v>-4.2433947157726184</v>
      </c>
      <c r="X93" s="19">
        <f>(I93-I111)*100/I111</f>
        <v>0.162074554294975703</v>
      </c>
      <c r="Y93" s="19">
        <f>(J93-J111)*100/J111</f>
        <v>-6.1574434918160561</v>
      </c>
      <c r="Z93" s="19">
        <f>(K93-K111)*100/K111</f>
        <v>-1.57938487115544479</v>
      </c>
      <c r="AA93" s="19">
        <f>(L93-L111)*100/L111</f>
        <v>-7.32860520094562684</v>
      </c>
      <c r="AB93" s="19">
        <f>(M93-M111)*100/M111</f>
        <v>-4.87993803253292047</v>
      </c>
      <c r="AC93" s="19">
        <f>(N93-N111)*100/N111</f>
        <v>-0.679245283018867863</v>
      </c>
      <c r="AD93" s="14"/>
    </row>
    <row r="94" spans="1:30">
      <c r="A94" s="24" t="n">
        <v>2016</v>
      </c>
      <c r="B94" s="10" t="s">
        <v>24</v>
      </c>
      <c r="C94" s="60" t="n">
        <v>516</v>
      </c>
      <c r="D94" s="60" t="n">
        <v>487</v>
      </c>
      <c r="E94" s="60" t="n">
        <v>552</v>
      </c>
      <c r="F94" s="60" t="n">
        <v>479</v>
      </c>
      <c r="G94" s="60" t="n">
        <v>491</v>
      </c>
      <c r="H94" s="60" t="n">
        <v>440</v>
      </c>
      <c r="I94" s="60" t="n">
        <v>464</v>
      </c>
      <c r="J94" s="60" t="n">
        <v>470</v>
      </c>
      <c r="K94" s="60" t="n">
        <v>478</v>
      </c>
      <c r="L94" s="60" t="n">
        <v>477</v>
      </c>
      <c r="M94" s="60" t="n">
        <v>501</v>
      </c>
      <c r="N94" s="60" t="n">
        <v>497</v>
      </c>
      <c r="O94" s="60" t="n">
        <v>5852</v>
      </c>
      <c r="P94" s="14"/>
      <c r="Q94" s="14"/>
      <c r="R94" s="19">
        <f>(C94-C112)*100/C112</f>
        <v>4.08472012102874427</v>
      </c>
      <c r="S94" s="19">
        <f>(D94-D112)*100/D112</f>
        <v>3.39702760084925703</v>
      </c>
      <c r="T94" s="19">
        <f>(E94-E112)*100/E112</f>
        <v>9.30693069306930632</v>
      </c>
      <c r="U94" s="19">
        <f>(F94-F112)*100/F112</f>
        <v>8.55524079320113273</v>
      </c>
      <c r="V94" s="19">
        <f>(G94-G112)*100/G112</f>
        <v>4.91452991452991483</v>
      </c>
      <c r="W94" s="19">
        <f>(H94-H112)*100/H112</f>
        <v>-0.956668542487338236</v>
      </c>
      <c r="X94" s="19">
        <f>(I94-I112)*100/I112</f>
        <v>0.541711809317443116</v>
      </c>
      <c r="Y94" s="19">
        <f>(J94-J112)*100/J112</f>
        <v>1.95227765726681124</v>
      </c>
      <c r="Z94" s="19">
        <f>(K94-K112)*100/K112</f>
        <v>10.0748416810592971</v>
      </c>
      <c r="AA94" s="19">
        <f>(L94-L112)*100/L112</f>
        <v>7.31158605174353227</v>
      </c>
      <c r="AB94" s="19">
        <f>(M94-M112)*100/M112</f>
        <v>10.4740904079382577</v>
      </c>
      <c r="AC94" s="19">
        <f>(N94-N112)*100/N112</f>
        <v>8.75273522975929907</v>
      </c>
      <c r="AD94" s="14"/>
    </row>
    <row r="95" spans="1:30">
      <c r="A95" s="24" t="n">
        <v>2016</v>
      </c>
      <c r="B95" s="10" t="s">
        <v>25</v>
      </c>
      <c r="C95" s="60" t="n">
        <v>1126</v>
      </c>
      <c r="D95" s="60" t="n">
        <v>1078</v>
      </c>
      <c r="E95" s="60" t="n">
        <v>1157</v>
      </c>
      <c r="F95" s="60" t="n">
        <v>1076</v>
      </c>
      <c r="G95" s="60" t="n">
        <v>1039</v>
      </c>
      <c r="H95" s="60" t="n">
        <v>1016</v>
      </c>
      <c r="I95" s="60" t="n">
        <v>1112</v>
      </c>
      <c r="J95" s="60" t="n">
        <v>1016</v>
      </c>
      <c r="K95" s="60" t="n">
        <v>1026</v>
      </c>
      <c r="L95" s="60" t="n">
        <v>1046</v>
      </c>
      <c r="M95" s="60" t="n">
        <v>1016</v>
      </c>
      <c r="N95" s="60" t="n">
        <v>1084</v>
      </c>
      <c r="O95" s="60" t="n">
        <v>12792</v>
      </c>
      <c r="P95" s="14"/>
      <c r="Q95" s="14"/>
      <c r="R95" s="19">
        <f>(C95-C113)*100/C113</f>
        <v>6.80578610386530691</v>
      </c>
      <c r="S95" s="19">
        <f>(D95-D113)*100/D113</f>
        <v>12.2332118688183247</v>
      </c>
      <c r="T95" s="19">
        <f>(E95-E113)*100/E113</f>
        <v>9.87654320987654266</v>
      </c>
      <c r="U95" s="19">
        <f>(F95-F113)*100/F113</f>
        <v>12.0249869859448211</v>
      </c>
      <c r="V95" s="19">
        <f>(G95-G113)*100/G113</f>
        <v>10.0052938062466907</v>
      </c>
      <c r="W95" s="19">
        <f>(H95-H113)*100/H113</f>
        <v>9.36490850376749151</v>
      </c>
      <c r="X95" s="19">
        <f>(I95-I113)*100/I113</f>
        <v>16.8067226890756309</v>
      </c>
      <c r="Y95" s="19">
        <f>(J95-J113)*100/J113</f>
        <v>9.4827586206896548</v>
      </c>
      <c r="Z95" s="19">
        <f>(K95-K113)*100/K113</f>
        <v>13.2450331125827816</v>
      </c>
      <c r="AA95" s="19">
        <f>(L95-L113)*100/L113</f>
        <v>12.8066864383930987</v>
      </c>
      <c r="AB95" s="19">
        <f>(M95-M113)*100/M113</f>
        <v>12.8575395723410164</v>
      </c>
      <c r="AC95" s="19">
        <f>(N95-N113)*100/N113</f>
        <v>17.7301113222916094</v>
      </c>
      <c r="AD95" s="14"/>
    </row>
    <row r="96" spans="1:30">
      <c r="A96" s="24" t="n">
        <v>2016</v>
      </c>
      <c r="B96" s="10" t="s">
        <v>26</v>
      </c>
      <c r="C96" s="60" t="n">
        <v>2137</v>
      </c>
      <c r="D96" s="60" t="n">
        <v>2030</v>
      </c>
      <c r="E96" s="60" t="n">
        <v>2146</v>
      </c>
      <c r="F96" s="60" t="n">
        <v>1958</v>
      </c>
      <c r="G96" s="60" t="n">
        <v>1999</v>
      </c>
      <c r="H96" s="60" t="n">
        <v>1909</v>
      </c>
      <c r="I96" s="60" t="n">
        <v>1897</v>
      </c>
      <c r="J96" s="60" t="n">
        <v>1885</v>
      </c>
      <c r="K96" s="60" t="n">
        <v>1772</v>
      </c>
      <c r="L96" s="60" t="n">
        <v>1972</v>
      </c>
      <c r="M96" s="60" t="n">
        <v>1879</v>
      </c>
      <c r="N96" s="60" t="n">
        <v>2008</v>
      </c>
      <c r="O96" s="60" t="n">
        <v>23592</v>
      </c>
      <c r="P96" s="14"/>
      <c r="Q96" s="14"/>
      <c r="R96" s="19">
        <f>(C96-C114)*100/C114</f>
        <v>4.51155397970412064</v>
      </c>
      <c r="S96" s="19">
        <f>(D96-D114)*100/D114</f>
        <v>5.29045643153526957</v>
      </c>
      <c r="T96" s="19">
        <f>(E96-E114)*100/E114</f>
        <v>3.44661364184140773</v>
      </c>
      <c r="U96" s="19">
        <f>(F96-F114)*100/F114</f>
        <v>5.36795371989775294</v>
      </c>
      <c r="V96" s="19">
        <f>(G96-G114)*100/G114</f>
        <v>5.85120465978289683</v>
      </c>
      <c r="W96" s="19">
        <f>(H96-H114)*100/H114</f>
        <v>4.04687287096334636</v>
      </c>
      <c r="X96" s="19">
        <f>(I96-I114)*100/I114</f>
        <v>3.61873549091902236</v>
      </c>
      <c r="Y96" s="19">
        <f>(J96-J114)*100/J114</f>
        <v>2.5152957171991841</v>
      </c>
      <c r="Z96" s="19">
        <f>(K96-K114)*100/K114</f>
        <v>0.52474826265777903</v>
      </c>
      <c r="AA96" s="19">
        <f>(L96-L114)*100/L114</f>
        <v>5.10326449033977347</v>
      </c>
      <c r="AB96" s="19">
        <f>(M96-M114)*100/M114</f>
        <v>3.22757862930916062</v>
      </c>
      <c r="AC96" s="19">
        <f>(N96-N114)*100/N114</f>
        <v>6.90802608811393615</v>
      </c>
      <c r="AD96" s="14"/>
    </row>
    <row r="97" spans="1:30">
      <c r="A97" s="24" t="n">
        <v>2016</v>
      </c>
      <c r="B97" s="10" t="s">
        <v>27</v>
      </c>
      <c r="C97" s="60" t="n">
        <v>3141</v>
      </c>
      <c r="D97" s="60" t="n">
        <v>2971</v>
      </c>
      <c r="E97" s="60" t="n">
        <v>3207</v>
      </c>
      <c r="F97" s="60" t="n">
        <v>2938</v>
      </c>
      <c r="G97" s="60" t="n">
        <v>2871</v>
      </c>
      <c r="H97" s="60" t="n">
        <v>2801</v>
      </c>
      <c r="I97" s="60" t="n">
        <v>2904</v>
      </c>
      <c r="J97" s="60" t="n">
        <v>2848</v>
      </c>
      <c r="K97" s="60" t="n">
        <v>2830</v>
      </c>
      <c r="L97" s="60" t="n">
        <v>3003</v>
      </c>
      <c r="M97" s="60" t="n">
        <v>2891</v>
      </c>
      <c r="N97" s="60" t="n">
        <v>3028</v>
      </c>
      <c r="O97" s="60" t="n">
        <v>35433</v>
      </c>
      <c r="P97" s="14"/>
      <c r="Q97" s="14"/>
      <c r="R97" s="19">
        <f>(C97-C115)*100/C115</f>
        <v>-2.01980815721749973</v>
      </c>
      <c r="S97" s="19">
        <f>(D97-D115)*100/D115</f>
        <v>-0.593893768297783353</v>
      </c>
      <c r="T97" s="19">
        <f>(E97-E115)*100/E115</f>
        <v>-2.35956766631146309</v>
      </c>
      <c r="U97" s="19">
        <f>(F97-F115)*100/F115</f>
        <v>-1.02745494357419576</v>
      </c>
      <c r="V97" s="19">
        <f>(G97-G115)*100/G115</f>
        <v>-2.00529055380151888</v>
      </c>
      <c r="W97" s="19">
        <f>(H97-H115)*100/H115</f>
        <v>-0.902175835839377349</v>
      </c>
      <c r="X97" s="19">
        <f>(I97-I115)*100/I115</f>
        <v>-0.717948717948717974</v>
      </c>
      <c r="Y97" s="19">
        <f>(J97-J115)*100/J115</f>
        <v>-0.81838760229845029</v>
      </c>
      <c r="Z97" s="19">
        <f>(K97-K115)*100/K115</f>
        <v>2.48981439565414231</v>
      </c>
      <c r="AA97" s="19">
        <f>(L97-L115)*100/L115</f>
        <v>2.16023133185915972</v>
      </c>
      <c r="AB97" s="19">
        <f>(M97-M115)*100/M115</f>
        <v>-0.635848083863206703</v>
      </c>
      <c r="AC97" s="19">
        <f>(N97-N115)*100/N115</f>
        <v>0.364600596619158113</v>
      </c>
      <c r="AD97" s="14"/>
    </row>
    <row r="98" spans="1:30">
      <c r="A98" s="24" t="n">
        <v>2016</v>
      </c>
      <c r="B98" s="10" t="s">
        <v>28</v>
      </c>
      <c r="C98" s="60" t="n">
        <v>4203</v>
      </c>
      <c r="D98" s="60" t="n">
        <v>4030</v>
      </c>
      <c r="E98" s="60" t="n">
        <v>4373</v>
      </c>
      <c r="F98" s="60" t="n">
        <v>3961</v>
      </c>
      <c r="G98" s="60" t="n">
        <v>3861</v>
      </c>
      <c r="H98" s="60" t="n">
        <v>3791</v>
      </c>
      <c r="I98" s="60" t="n">
        <v>3866</v>
      </c>
      <c r="J98" s="60" t="n">
        <v>3861</v>
      </c>
      <c r="K98" s="60" t="n">
        <v>3569</v>
      </c>
      <c r="L98" s="60" t="n">
        <v>3889</v>
      </c>
      <c r="M98" s="60" t="n">
        <v>3903</v>
      </c>
      <c r="N98" s="60" t="n">
        <v>4151</v>
      </c>
      <c r="O98" s="60" t="n">
        <v>47458</v>
      </c>
      <c r="P98" s="14"/>
      <c r="Q98" s="14"/>
      <c r="R98" s="19">
        <f>(C98-C116)*100/C116</f>
        <v>-4.0903645387643337</v>
      </c>
      <c r="S98" s="19">
        <f>(D98-D116)*100/D116</f>
        <v>-1.59330932177522744</v>
      </c>
      <c r="T98" s="19">
        <f>(E98-E116)*100/E116</f>
        <v>-2.42106437576704225</v>
      </c>
      <c r="U98" s="19">
        <f>(F98-F116)*100/F116</f>
        <v>-0.602258469259723928</v>
      </c>
      <c r="V98" s="19">
        <f>(G98-G116)*100/G116</f>
        <v>-2.77620396600566588</v>
      </c>
      <c r="W98" s="19">
        <f>(H98-H116)*100/H116</f>
        <v>-1.26318531058731609</v>
      </c>
      <c r="X98" s="19">
        <f>(I98-I116)*100/I116</f>
        <v>-2.44148634155573774</v>
      </c>
      <c r="Y98" s="19">
        <f>(J98-J116)*100/J116</f>
        <v>-2.19745424608954476</v>
      </c>
      <c r="Z98" s="19">
        <f>(K98-K116)*100/K116</f>
        <v>-2.49965851659609362</v>
      </c>
      <c r="AA98" s="19">
        <f>(L98-L116)*100/L116</f>
        <v>-1.81772279727341584</v>
      </c>
      <c r="AB98" s="19">
        <f>(M98-M116)*100/M116</f>
        <v>-1.3958188593444072</v>
      </c>
      <c r="AC98" s="19">
        <f>(N98-N116)*100/N116</f>
        <v>-0.687840181829056707</v>
      </c>
      <c r="AD98" s="14"/>
    </row>
    <row r="99" spans="1:30">
      <c r="A99" s="24" t="n">
        <v>2016</v>
      </c>
      <c r="B99" s="10" t="s">
        <v>29</v>
      </c>
      <c r="C99" s="60" t="n">
        <v>5355</v>
      </c>
      <c r="D99" s="60" t="n">
        <v>5011</v>
      </c>
      <c r="E99" s="60" t="n">
        <v>5433</v>
      </c>
      <c r="F99" s="60" t="n">
        <v>4898</v>
      </c>
      <c r="G99" s="60" t="n">
        <v>5074</v>
      </c>
      <c r="H99" s="60" t="n">
        <v>4671</v>
      </c>
      <c r="I99" s="60" t="n">
        <v>4920</v>
      </c>
      <c r="J99" s="60" t="n">
        <v>4939</v>
      </c>
      <c r="K99" s="60" t="n">
        <v>4778</v>
      </c>
      <c r="L99" s="60" t="n">
        <v>5187</v>
      </c>
      <c r="M99" s="60" t="n">
        <v>5017</v>
      </c>
      <c r="N99" s="60" t="n">
        <v>5520</v>
      </c>
      <c r="O99" s="60" t="n">
        <v>60803</v>
      </c>
      <c r="P99" s="14"/>
      <c r="Q99" s="14"/>
      <c r="R99" s="19">
        <f>(C99-C117)*100/C117</f>
        <v>-5.76745413752144653</v>
      </c>
      <c r="S99" s="19">
        <f>(D99-D117)*100/D117</f>
        <v>-7.42656567522630695</v>
      </c>
      <c r="T99" s="19">
        <f>(E99-E117)*100/E117</f>
        <v>-8.13712643192289775</v>
      </c>
      <c r="U99" s="19">
        <f>(F99-F117)*100/F117</f>
        <v>-4.50845640200809061</v>
      </c>
      <c r="V99" s="19">
        <f>(G99-G117)*100/G117</f>
        <v>-3.60942249240121571</v>
      </c>
      <c r="W99" s="19">
        <f>(H99-H117)*100/H117</f>
        <v>-4.11577542851277833</v>
      </c>
      <c r="X99" s="19">
        <f>(I99-I117)*100/I117</f>
        <v>-5.90935169248422287</v>
      </c>
      <c r="Y99" s="19">
        <f>(J99-J117)*100/J117</f>
        <v>-5.50081316368506634</v>
      </c>
      <c r="Z99" s="19">
        <f>(K99-K117)*100/K117</f>
        <v>-3.35760517799352742</v>
      </c>
      <c r="AA99" s="19">
        <f>(L99-L117)*100/L117</f>
        <v>-0.850616457994838981</v>
      </c>
      <c r="AB99" s="19">
        <f>(M99-M117)*100/M117</f>
        <v>-3.63968116777105521</v>
      </c>
      <c r="AC99" s="19">
        <f>(N99-N117)*100/N117</f>
        <v>-0.755124056094929852</v>
      </c>
      <c r="AD99" s="14"/>
    </row>
    <row r="100" spans="1:30">
      <c r="A100" s="24" t="n">
        <v>2016</v>
      </c>
      <c r="B100" s="10" t="s">
        <v>30</v>
      </c>
      <c r="C100" s="60" t="n">
        <v>7175</v>
      </c>
      <c r="D100" s="60" t="n">
        <v>6784</v>
      </c>
      <c r="E100" s="60" t="n">
        <v>7440</v>
      </c>
      <c r="F100" s="60" t="n">
        <v>6740</v>
      </c>
      <c r="G100" s="60" t="n">
        <v>6434</v>
      </c>
      <c r="H100" s="60" t="n">
        <v>6097</v>
      </c>
      <c r="I100" s="60" t="n">
        <v>6319</v>
      </c>
      <c r="J100" s="60" t="n">
        <v>6122</v>
      </c>
      <c r="K100" s="60" t="n">
        <v>5863</v>
      </c>
      <c r="L100" s="60" t="n">
        <v>6269</v>
      </c>
      <c r="M100" s="60" t="n">
        <v>6305</v>
      </c>
      <c r="N100" s="60" t="n">
        <v>6918</v>
      </c>
      <c r="O100" s="60" t="n">
        <v>78466</v>
      </c>
      <c r="P100" s="14"/>
      <c r="Q100" s="14"/>
      <c r="R100" s="19">
        <f>(C100-C118)*100/C118</f>
        <v>2.52563140785196305</v>
      </c>
      <c r="S100" s="19">
        <f>(D100-D118)*100/D118</f>
        <v>0.0258026466143241517</v>
      </c>
      <c r="T100" s="19">
        <f>(E100-E118)*100/E118</f>
        <v>2.77307732154574005</v>
      </c>
      <c r="U100" s="19">
        <f>(F100-F118)*100/F118</f>
        <v>6.27981235463397347</v>
      </c>
      <c r="V100" s="19">
        <f>(G100-G118)*100/G118</f>
        <v>4.73283685345704619</v>
      </c>
      <c r="W100" s="19">
        <f>(H100-H118)*100/H118</f>
        <v>5.9380565570566004</v>
      </c>
      <c r="X100" s="19">
        <f>(I100-I118)*100/I118</f>
        <v>3.32761017087727895</v>
      </c>
      <c r="Y100" s="19">
        <f>(J100-J118)*100/J118</f>
        <v>2.22927277281456115</v>
      </c>
      <c r="Z100" s="19">
        <f>(K100-K118)*100/K118</f>
        <v>2.81906265070805375</v>
      </c>
      <c r="AA100" s="19">
        <f>(L100-L118)*100/L118</f>
        <v>2.39281339322172304</v>
      </c>
      <c r="AB100" s="19">
        <f>(M100-M118)*100/M118</f>
        <v>4.01286757124592697</v>
      </c>
      <c r="AC100" s="19">
        <f>(N100-N118)*100/N118</f>
        <v>4.90162629364267044</v>
      </c>
      <c r="AD100" s="14"/>
    </row>
    <row r="101" spans="1:30">
      <c r="A101" s="24" t="n">
        <v>2016</v>
      </c>
      <c r="B101" s="10" t="s">
        <v>31</v>
      </c>
      <c r="C101" s="60" t="n">
        <v>12388</v>
      </c>
      <c r="D101" s="60" t="n">
        <v>11644</v>
      </c>
      <c r="E101" s="60" t="n">
        <v>12850</v>
      </c>
      <c r="F101" s="60" t="n">
        <v>11600</v>
      </c>
      <c r="G101" s="60" t="n">
        <v>11181</v>
      </c>
      <c r="H101" s="60" t="n">
        <v>10740</v>
      </c>
      <c r="I101" s="60" t="n">
        <v>10957</v>
      </c>
      <c r="J101" s="60" t="n">
        <v>10844</v>
      </c>
      <c r="K101" s="60" t="n">
        <v>10483</v>
      </c>
      <c r="L101" s="60" t="n">
        <v>11566</v>
      </c>
      <c r="M101" s="60" t="n">
        <v>11709</v>
      </c>
      <c r="N101" s="60" t="n">
        <v>12805</v>
      </c>
      <c r="O101" s="60" t="n">
        <v>138767</v>
      </c>
      <c r="P101" s="14"/>
      <c r="Q101" s="14"/>
      <c r="R101" s="19">
        <f>(C101-C119)*100/C119</f>
        <v>-2.46053304987992583</v>
      </c>
      <c r="S101" s="19">
        <f>(D101-D119)*100/D119</f>
        <v>-4.29064606279796124</v>
      </c>
      <c r="T101" s="19">
        <f>(E101-E119)*100/E119</f>
        <v>-2.61462675255778709</v>
      </c>
      <c r="U101" s="19">
        <f>(F101-F119)*100/F119</f>
        <v>2.69576379974326041</v>
      </c>
      <c r="V101" s="19">
        <f>(G101-G119)*100/G119</f>
        <v>1.76803877397774585</v>
      </c>
      <c r="W101" s="19">
        <f>(H101-H119)*100/H119</f>
        <v>3.35618910140743409</v>
      </c>
      <c r="X101" s="19">
        <f>(I101-I119)*100/I119</f>
        <v>1.90425259829338049</v>
      </c>
      <c r="Y101" s="19">
        <f>(J101-J119)*100/J119</f>
        <v>1.44771616343522691</v>
      </c>
      <c r="Z101" s="19">
        <f>(K101-K119)*100/K119</f>
        <v>3.36735196962973937</v>
      </c>
      <c r="AA101" s="19">
        <f>(L101-L119)*100/L119</f>
        <v>5.76562571441635008</v>
      </c>
      <c r="AB101" s="19">
        <f>(M101-M119)*100/M119</f>
        <v>6.5301944728761514</v>
      </c>
      <c r="AC101" s="19">
        <f>(N101-N119)*100/N119</f>
        <v>8.09327846364883463</v>
      </c>
      <c r="AD101" s="14"/>
    </row>
    <row r="102" spans="1:30">
      <c r="A102" s="24" t="n">
        <v>2016</v>
      </c>
      <c r="B102" s="10" t="s">
        <v>32</v>
      </c>
      <c r="C102" s="60" t="n">
        <v>13721</v>
      </c>
      <c r="D102" s="60" t="n">
        <v>12988</v>
      </c>
      <c r="E102" s="60" t="n">
        <v>14230</v>
      </c>
      <c r="F102" s="60" t="n">
        <v>12632</v>
      </c>
      <c r="G102" s="60" t="n">
        <v>12915</v>
      </c>
      <c r="H102" s="60" t="n">
        <v>11729</v>
      </c>
      <c r="I102" s="60" t="n">
        <v>12264</v>
      </c>
      <c r="J102" s="60" t="n">
        <v>12238</v>
      </c>
      <c r="K102" s="60" t="n">
        <v>11770</v>
      </c>
      <c r="L102" s="60" t="n">
        <v>13147</v>
      </c>
      <c r="M102" s="60" t="n">
        <v>13534</v>
      </c>
      <c r="N102" s="60" t="n">
        <v>14704</v>
      </c>
      <c r="O102" s="60" t="n">
        <v>155872</v>
      </c>
      <c r="P102" s="14"/>
      <c r="Q102" s="14"/>
      <c r="R102" s="19">
        <f>(C102-C120)*100/C120</f>
        <v>-11.5544525735649604</v>
      </c>
      <c r="S102" s="19">
        <f>(D102-D120)*100/D120</f>
        <v>-13.7439814046156403</v>
      </c>
      <c r="T102" s="19">
        <f>(E102-E120)*100/E120</f>
        <v>-12.7368614705341265</v>
      </c>
      <c r="U102" s="19">
        <f>(F102-F120)*100/F120</f>
        <v>-7.94344847689841149</v>
      </c>
      <c r="V102" s="19">
        <f>(G102-G120)*100/G120</f>
        <v>-5.446958049637602</v>
      </c>
      <c r="W102" s="19">
        <f>(H102-H120)*100/H120</f>
        <v>-7.82530108646535272</v>
      </c>
      <c r="X102" s="19">
        <f>(I102-I120)*100/I120</f>
        <v>-8.39215686274509842</v>
      </c>
      <c r="Y102" s="19">
        <f>(J102-J120)*100/J120</f>
        <v>-8.50093457943925301</v>
      </c>
      <c r="Z102" s="19">
        <f>(K102-K120)*100/K120</f>
        <v>-7.48491815520053461</v>
      </c>
      <c r="AA102" s="19">
        <f>(L102-L120)*100/L120</f>
        <v>-5.07409881044784239</v>
      </c>
      <c r="AB102" s="19">
        <f>(M102-M120)*100/M120</f>
        <v>-4.53046468565382199</v>
      </c>
      <c r="AC102" s="19">
        <f>(N102-N120)*100/N120</f>
        <v>-4.15070971106367015</v>
      </c>
      <c r="AD102" s="14"/>
    </row>
    <row r="103" spans="1:30">
      <c r="A103" s="24" t="n">
        <v>2016</v>
      </c>
      <c r="B103" s="10" t="s">
        <v>33</v>
      </c>
      <c r="C103" s="60" t="n">
        <v>15688</v>
      </c>
      <c r="D103" s="60" t="n">
        <v>14556</v>
      </c>
      <c r="E103" s="60" t="n">
        <v>15697</v>
      </c>
      <c r="F103" s="60" t="n">
        <v>14250</v>
      </c>
      <c r="G103" s="60" t="n">
        <v>13977</v>
      </c>
      <c r="H103" s="60" t="n">
        <v>12588</v>
      </c>
      <c r="I103" s="60" t="n">
        <v>13338</v>
      </c>
      <c r="J103" s="60" t="n">
        <v>13145</v>
      </c>
      <c r="K103" s="60" t="n">
        <v>12929</v>
      </c>
      <c r="L103" s="60" t="n">
        <v>14189</v>
      </c>
      <c r="M103" s="60" t="n">
        <v>14629</v>
      </c>
      <c r="N103" s="60" t="n">
        <v>16123</v>
      </c>
      <c r="O103" s="60" t="n">
        <v>171109</v>
      </c>
      <c r="P103" s="14"/>
      <c r="Q103" s="14"/>
      <c r="R103" s="19">
        <f>(C103-C121)*100/C121</f>
        <v>-4.62932004012280007</v>
      </c>
      <c r="S103" s="19">
        <f>(D103-D121)*100/D121</f>
        <v>-8.03058065331395632</v>
      </c>
      <c r="T103" s="19">
        <f>(E103-E121)*100/E121</f>
        <v>-7.4237353110301818</v>
      </c>
      <c r="U103" s="19">
        <f>(F103-F121)*100/F121</f>
        <v>1.51741825176319729</v>
      </c>
      <c r="V103" s="19">
        <f>(G103-G121)*100/G121</f>
        <v>2.23457557693010989</v>
      </c>
      <c r="W103" s="19">
        <f>(H103-H121)*100/H121</f>
        <v>-0.0039718790960003183</v>
      </c>
      <c r="X103" s="19">
        <f>(I103-I121)*100/I121</f>
        <v>-0.538766987938330821</v>
      </c>
      <c r="Y103" s="19">
        <f>(J103-J121)*100/J121</f>
        <v>-1.74717368961973278</v>
      </c>
      <c r="Z103" s="19">
        <f>(K103-K121)*100/K121</f>
        <v>2.24392558470571934</v>
      </c>
      <c r="AA103" s="19">
        <f>(L103-L121)*100/L121</f>
        <v>3.38257527459516583</v>
      </c>
      <c r="AB103" s="19">
        <f>(M103-M121)*100/M121</f>
        <v>4.65544685493534605</v>
      </c>
      <c r="AC103" s="19">
        <f>(N103-N121)*100/N121</f>
        <v>5.06834362424854579</v>
      </c>
      <c r="AD103" s="14"/>
    </row>
    <row r="104" spans="1:30">
      <c r="A104" s="24" t="n">
        <v>2016</v>
      </c>
      <c r="B104" s="10" t="s">
        <v>34</v>
      </c>
      <c r="C104" s="60" t="n">
        <v>11244</v>
      </c>
      <c r="D104" s="60" t="n">
        <v>10304</v>
      </c>
      <c r="E104" s="60" t="n">
        <v>11333</v>
      </c>
      <c r="F104" s="60" t="n">
        <v>10022</v>
      </c>
      <c r="G104" s="60" t="n">
        <v>9818</v>
      </c>
      <c r="H104" s="60" t="n">
        <v>8960</v>
      </c>
      <c r="I104" s="60" t="n">
        <v>9401</v>
      </c>
      <c r="J104" s="60" t="n">
        <v>9243</v>
      </c>
      <c r="K104" s="60" t="n">
        <v>9004</v>
      </c>
      <c r="L104" s="60" t="n">
        <v>10221</v>
      </c>
      <c r="M104" s="60" t="n">
        <v>10446</v>
      </c>
      <c r="N104" s="60" t="n">
        <v>11830</v>
      </c>
      <c r="O104" s="60" t="n">
        <v>121826</v>
      </c>
      <c r="P104" s="14"/>
      <c r="Q104" s="14"/>
      <c r="R104" s="19">
        <f>(C104-C122)*100/C122</f>
        <v>-8.96467968829065853</v>
      </c>
      <c r="S104" s="19">
        <f>(D104-D122)*100/D122</f>
        <v>-14.0276589975177828</v>
      </c>
      <c r="T104" s="19">
        <f>(E104-E122)*100/E122</f>
        <v>-11.1294085357485937</v>
      </c>
      <c r="U104" s="19">
        <f>(F104-F122)*100/F122</f>
        <v>-3.47451301437480442</v>
      </c>
      <c r="V104" s="19">
        <f>(G104-G122)*100/G122</f>
        <v>-2.19897895654339415</v>
      </c>
      <c r="W104" s="19">
        <f>(H104-H122)*100/H122</f>
        <v>-4.16087282062252672</v>
      </c>
      <c r="X104" s="19">
        <f>(I104-I122)*100/I122</f>
        <v>-4.93958238535820815</v>
      </c>
      <c r="Y104" s="19">
        <f>(J104-J122)*100/J122</f>
        <v>-5.85419266125130466</v>
      </c>
      <c r="Z104" s="19">
        <f>(K104-K122)*100/K122</f>
        <v>-3.23222010263575044</v>
      </c>
      <c r="AA104" s="19">
        <f>(L104-L122)*100/L122</f>
        <v>-0.578765624240066145</v>
      </c>
      <c r="AB104" s="19">
        <f>(M104-M122)*100/M122</f>
        <v>-0.300644237652111679</v>
      </c>
      <c r="AC104" s="19">
        <f>(N104-N122)*100/N122</f>
        <v>2.00034488704949132</v>
      </c>
      <c r="AD104" s="14"/>
    </row>
    <row r="105" spans="1:30">
      <c r="A105" s="24" t="n">
        <v>2016</v>
      </c>
      <c r="B105" s="10" t="s">
        <v>35</v>
      </c>
      <c r="C105" s="60" t="n">
        <v>3839</v>
      </c>
      <c r="D105" s="60" t="n">
        <v>3569</v>
      </c>
      <c r="E105" s="60" t="n">
        <v>3954</v>
      </c>
      <c r="F105" s="60" t="n">
        <v>3621</v>
      </c>
      <c r="G105" s="60" t="n">
        <v>3588</v>
      </c>
      <c r="H105" s="60" t="n">
        <v>3287</v>
      </c>
      <c r="I105" s="60" t="n">
        <v>3417</v>
      </c>
      <c r="J105" s="60" t="n">
        <v>3465</v>
      </c>
      <c r="K105" s="60" t="n">
        <v>3345</v>
      </c>
      <c r="L105" s="60" t="n">
        <v>3802</v>
      </c>
      <c r="M105" s="60" t="n">
        <v>4015</v>
      </c>
      <c r="N105" s="60" t="n">
        <v>4451</v>
      </c>
      <c r="O105" s="60" t="n">
        <v>44353</v>
      </c>
      <c r="P105" s="14"/>
      <c r="Q105" s="14"/>
      <c r="R105" s="19">
        <f>(C105-C123)*100/C123</f>
        <v>-20.8983670736104656</v>
      </c>
      <c r="S105" s="19">
        <f>(D105-D123)*100/D123</f>
        <v>-24.0395871022666796</v>
      </c>
      <c r="T105" s="19">
        <f>(E105-E123)*100/E123</f>
        <v>-22.1308650484958882</v>
      </c>
      <c r="U105" s="19">
        <f>(F105-F123)*100/F123</f>
        <v>-11.304347826086957</v>
      </c>
      <c r="V105" s="19">
        <f>(G105-G123)*100/G123</f>
        <v>-9.28512736236647562</v>
      </c>
      <c r="W105" s="19">
        <f>(H105-H123)*100/H123</f>
        <v>-10.5456524697237715</v>
      </c>
      <c r="X105" s="19">
        <f>(I105-I123)*100/I123</f>
        <v>-12.1424439159220938</v>
      </c>
      <c r="Y105" s="19">
        <f>(J105-J123)*100/J123</f>
        <v>-11.5281501340482571</v>
      </c>
      <c r="Z105" s="19">
        <f>(K105-K123)*100/K123</f>
        <v>-8.86179415571146301</v>
      </c>
      <c r="AA105" s="19">
        <f>(L105-L123)*100/L123</f>
        <v>-7.26829268292682951</v>
      </c>
      <c r="AB105" s="19">
        <f>(M105-M123)*100/M123</f>
        <v>-4.61483637227534604</v>
      </c>
      <c r="AC105" s="19">
        <f>(N105-N123)*100/N123</f>
        <v>-4.03191030616645119</v>
      </c>
      <c r="AD105" s="14"/>
    </row>
    <row r="106" spans="1:29">
      <c r="A106" s="1" t="s">
        <v>36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4"/>
    </row>
    <row r="107" spans="1:29">
      <c r="A107" s="86" t="s">
        <v>37</v>
      </c>
      <c r="B107" s="1" t="s">
        <v>6</v>
      </c>
      <c r="C107" s="14">
        <f>(C38+C55+C72+C89)/4</f>
        <v>86963.25</v>
      </c>
      <c r="D107" s="14">
        <f>(D38+D55+D72+D89)/4</f>
        <v>83519</v>
      </c>
      <c r="E107" s="14">
        <f>(E38+E55+E72+E89)/4</f>
        <v>90111.25</v>
      </c>
      <c r="F107" s="14">
        <f>(F38+F55+F72+F89)/4</f>
        <v>76367</v>
      </c>
      <c r="G107" s="14">
        <f>(G38+G55+G72+G89)/4</f>
        <v>75131.25</v>
      </c>
      <c r="H107" s="14">
        <f>(H38+H55+H72+H89)/4</f>
        <v>70410.25</v>
      </c>
      <c r="I107" s="14">
        <f>(I38+I55+I72+I89)/4</f>
        <v>74016</v>
      </c>
      <c r="J107" s="14">
        <f>(J38+J55+J72+J89)/4</f>
        <v>73649.25</v>
      </c>
      <c r="K107" s="14">
        <f>(K38+K55+K72+K89)/4</f>
        <v>69789.5</v>
      </c>
      <c r="L107" s="14">
        <f>(L38+L55+L72+L89)/4</f>
        <v>75568.75</v>
      </c>
      <c r="M107" s="14">
        <f>(M38+M55+M72+M89)/4</f>
        <v>76294.25</v>
      </c>
      <c r="N107" s="14">
        <f>(N38+N55+N72+N89)/4</f>
        <v>82569.25</v>
      </c>
      <c r="O107" s="14">
        <f>(O38+O55+O72+O89)/4</f>
        <v>934389</v>
      </c>
      <c r="P107" s="14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4"/>
    </row>
    <row r="108" spans="1:29">
      <c r="A108" s="86" t="s">
        <v>37</v>
      </c>
      <c r="B108" s="8" t="s">
        <v>20</v>
      </c>
      <c r="C108" s="14">
        <f>(C39+C56+C73+C90)/4</f>
        <v>320.5</v>
      </c>
      <c r="D108" s="14">
        <f>(D39+D56+D73+D90)/4</f>
        <v>299</v>
      </c>
      <c r="E108" s="14">
        <f>(E39+E56+E73+E90)/4</f>
        <v>344.25</v>
      </c>
      <c r="F108" s="14">
        <f>(F39+F56+F73+F90)/4</f>
        <v>296.5</v>
      </c>
      <c r="G108" s="14">
        <f>(G39+G56+G73+G90)/4</f>
        <v>289.25</v>
      </c>
      <c r="H108" s="14">
        <f>(H39+H56+H73+H90)/4</f>
        <v>301</v>
      </c>
      <c r="I108" s="14">
        <f>(I39+I56+I73+I90)/4</f>
        <v>306.75</v>
      </c>
      <c r="J108" s="14">
        <f>(J39+J56+J73+J90)/4</f>
        <v>298.75</v>
      </c>
      <c r="K108" s="14">
        <f>(K39+K56+K73+K90)/4</f>
        <v>284</v>
      </c>
      <c r="L108" s="14">
        <f>(L39+L56+L73+L90)/4</f>
        <v>298.5</v>
      </c>
      <c r="M108" s="14">
        <f>(M39+M56+M73+M90)/4</f>
        <v>284.25</v>
      </c>
      <c r="N108" s="14">
        <f>(N39+N56+N73+N90)/4</f>
        <v>312</v>
      </c>
      <c r="O108" s="14">
        <f>(O39+O56+O73+O90)/4</f>
        <v>3634.75</v>
      </c>
      <c r="P108" s="14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4"/>
    </row>
    <row r="109" spans="2:29">
      <c r="B109" s="8" t="s">
        <v>21</v>
      </c>
      <c r="C109" s="14">
        <f>(C40+C57+C74+C91)/4</f>
        <v>368.75</v>
      </c>
      <c r="D109" s="14">
        <f>(D40+D57+D74+D91)/4</f>
        <v>335.25</v>
      </c>
      <c r="E109" s="14">
        <f>(E40+E57+E74+E91)/4</f>
        <v>352.5</v>
      </c>
      <c r="F109" s="14">
        <f>(F40+F57+F74+F91)/4</f>
        <v>329.75</v>
      </c>
      <c r="G109" s="14">
        <f>(G40+G57+G74+G91)/4</f>
        <v>360</v>
      </c>
      <c r="H109" s="14">
        <f>(H40+H57+H74+H91)/4</f>
        <v>346</v>
      </c>
      <c r="I109" s="14">
        <f>(I40+I57+I74+I91)/4</f>
        <v>367.75</v>
      </c>
      <c r="J109" s="14">
        <f>(J40+J57+J74+J91)/4</f>
        <v>362</v>
      </c>
      <c r="K109" s="14">
        <f>(K40+K57+K74+K91)/4</f>
        <v>340.75</v>
      </c>
      <c r="L109" s="14">
        <f>(L40+L57+L74+L91)/4</f>
        <v>339.75</v>
      </c>
      <c r="M109" s="14">
        <f>(M40+M57+M74+M91)/4</f>
        <v>336.25</v>
      </c>
      <c r="N109" s="14">
        <f>(N40+N57+N74+N91)/4</f>
        <v>335.75</v>
      </c>
      <c r="O109" s="14">
        <f>(O40+O57+O74+O91)/4</f>
        <v>4174.5</v>
      </c>
      <c r="P109" s="14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4"/>
    </row>
    <row r="110" spans="2:29">
      <c r="B110" s="8" t="s">
        <v>22</v>
      </c>
      <c r="C110" s="14">
        <f>(C41+C58+C75+C92)/4</f>
        <v>239.5</v>
      </c>
      <c r="D110" s="14">
        <f>(D41+D58+D75+D92)/4</f>
        <v>211.5</v>
      </c>
      <c r="E110" s="14">
        <f>(E41+E58+E75+E92)/4</f>
        <v>238.25</v>
      </c>
      <c r="F110" s="14">
        <f>(F41+F58+F75+F92)/4</f>
        <v>228.25</v>
      </c>
      <c r="G110" s="14">
        <f>(G41+G58+G75+G92)/4</f>
        <v>222.5</v>
      </c>
      <c r="H110" s="14">
        <f>(H41+H58+H75+H92)/4</f>
        <v>222.25</v>
      </c>
      <c r="I110" s="14">
        <f>(I41+I58+I75+I92)/4</f>
        <v>227.75</v>
      </c>
      <c r="J110" s="14">
        <f>(J41+J58+J75+J92)/4</f>
        <v>228.5</v>
      </c>
      <c r="K110" s="14">
        <f>(K41+K58+K75+K92)/4</f>
        <v>209</v>
      </c>
      <c r="L110" s="14">
        <f>(L41+L58+L75+L92)/4</f>
        <v>220.25</v>
      </c>
      <c r="M110" s="14">
        <f>(M41+M58+M75+M92)/4</f>
        <v>208.5</v>
      </c>
      <c r="N110" s="14">
        <f>(N41+N58+N75+N92)/4</f>
        <v>212.5</v>
      </c>
      <c r="O110" s="14">
        <f>(O41+O58+O75+O92)/4</f>
        <v>2668.75</v>
      </c>
      <c r="P110" s="14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4"/>
    </row>
    <row r="111" spans="2:29">
      <c r="B111" s="8" t="s">
        <v>23</v>
      </c>
      <c r="C111" s="14">
        <f>(C42+C59+C76+C93)/4</f>
        <v>302.75</v>
      </c>
      <c r="D111" s="14">
        <f>(D42+D59+D76+D93)/4</f>
        <v>300.25</v>
      </c>
      <c r="E111" s="14">
        <f>(E42+E59+E76+E93)/4</f>
        <v>336.5</v>
      </c>
      <c r="F111" s="14">
        <f>(F42+F59+F76+F93)/4</f>
        <v>308.25</v>
      </c>
      <c r="G111" s="14">
        <f>(G42+G59+G76+G93)/4</f>
        <v>339</v>
      </c>
      <c r="H111" s="14">
        <f>(H42+H59+H76+H93)/4</f>
        <v>312.25</v>
      </c>
      <c r="I111" s="14">
        <f>(I42+I59+I76+I93)/4</f>
        <v>308.5</v>
      </c>
      <c r="J111" s="14">
        <f>(J42+J59+J76+J93)/4</f>
        <v>320.75</v>
      </c>
      <c r="K111" s="14">
        <f>(K42+K59+K76+K93)/4</f>
        <v>300.75</v>
      </c>
      <c r="L111" s="14">
        <f>(L42+L59+L76+L93)/4</f>
        <v>317.25</v>
      </c>
      <c r="M111" s="14">
        <f>(M42+M59+M76+M93)/4</f>
        <v>322.75</v>
      </c>
      <c r="N111" s="14">
        <f>(N42+N59+N76+N93)/4</f>
        <v>331.25</v>
      </c>
      <c r="O111" s="14">
        <f>(O42+O59+O76+O93)/4</f>
        <v>3800.25</v>
      </c>
      <c r="P111" s="14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4"/>
    </row>
    <row r="112" spans="2:29">
      <c r="B112" s="8" t="s">
        <v>24</v>
      </c>
      <c r="C112" s="14">
        <f>(C43+C60+C77+C94)/4</f>
        <v>495.75</v>
      </c>
      <c r="D112" s="14">
        <f>(D43+D60+D77+D94)/4</f>
        <v>471</v>
      </c>
      <c r="E112" s="14">
        <f>(E43+E60+E77+E94)/4</f>
        <v>505</v>
      </c>
      <c r="F112" s="14">
        <f>(F43+F60+F77+F94)/4</f>
        <v>441.25</v>
      </c>
      <c r="G112" s="14">
        <f>(G43+G60+G77+G94)/4</f>
        <v>468</v>
      </c>
      <c r="H112" s="14">
        <f>(H43+H60+H77+H94)/4</f>
        <v>444.25</v>
      </c>
      <c r="I112" s="14">
        <f>(I43+I60+I77+I94)/4</f>
        <v>461.5</v>
      </c>
      <c r="J112" s="14">
        <f>(J43+J60+J77+J94)/4</f>
        <v>461</v>
      </c>
      <c r="K112" s="14">
        <f>(K43+K60+K77+K94)/4</f>
        <v>434.25</v>
      </c>
      <c r="L112" s="14">
        <f>(L43+L60+L77+L94)/4</f>
        <v>444.5</v>
      </c>
      <c r="M112" s="14">
        <f>(M43+M60+M77+M94)/4</f>
        <v>453.5</v>
      </c>
      <c r="N112" s="14">
        <f>(N43+N60+N77+N94)/4</f>
        <v>457</v>
      </c>
      <c r="O112" s="14">
        <f>(O43+O60+O77+O94)/4</f>
        <v>5537</v>
      </c>
      <c r="P112" s="14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4"/>
    </row>
    <row r="113" spans="2:29">
      <c r="B113" s="8" t="s">
        <v>25</v>
      </c>
      <c r="C113" s="14">
        <f>(C44+C61+C78+C95)/4</f>
        <v>1054.25</v>
      </c>
      <c r="D113" s="14">
        <f>(D44+D61+D78+D95)/4</f>
        <v>960.5</v>
      </c>
      <c r="E113" s="14">
        <f>(E44+E61+E78+E95)/4</f>
        <v>1053</v>
      </c>
      <c r="F113" s="14">
        <f>(F44+F61+F78+F95)/4</f>
        <v>960.5</v>
      </c>
      <c r="G113" s="14">
        <f>(G44+G61+G78+G95)/4</f>
        <v>944.5</v>
      </c>
      <c r="H113" s="14">
        <f>(H44+H61+H78+H95)/4</f>
        <v>929</v>
      </c>
      <c r="I113" s="14">
        <f>(I44+I61+I78+I95)/4</f>
        <v>952</v>
      </c>
      <c r="J113" s="14">
        <f>(J44+J61+J78+J95)/4</f>
        <v>928</v>
      </c>
      <c r="K113" s="14">
        <f>(K44+K61+K78+K95)/4</f>
        <v>906</v>
      </c>
      <c r="L113" s="14">
        <f>(L44+L61+L78+L95)/4</f>
        <v>927.25</v>
      </c>
      <c r="M113" s="14">
        <f>(M44+M61+M78+M95)/4</f>
        <v>900.25</v>
      </c>
      <c r="N113" s="14">
        <f>(N44+N61+N78+N95)/4</f>
        <v>920.75</v>
      </c>
      <c r="O113" s="14">
        <f>(O44+O61+O78+O95)/4</f>
        <v>11436</v>
      </c>
      <c r="P113" s="14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4"/>
    </row>
    <row r="114" spans="2:29">
      <c r="B114" s="8" t="s">
        <v>26</v>
      </c>
      <c r="C114" s="14">
        <f>(C45+C62+C79+C96)/4</f>
        <v>2044.75</v>
      </c>
      <c r="D114" s="14">
        <f>(D45+D62+D79+D96)/4</f>
        <v>1928</v>
      </c>
      <c r="E114" s="14">
        <f>(E45+E62+E79+E96)/4</f>
        <v>2074.5</v>
      </c>
      <c r="F114" s="14">
        <f>(F45+F62+F79+F96)/4</f>
        <v>1858.25</v>
      </c>
      <c r="G114" s="14">
        <f>(G45+G62+G79+G96)/4</f>
        <v>1888.5</v>
      </c>
      <c r="H114" s="14">
        <f>(H45+H62+H79+H96)/4</f>
        <v>1834.75</v>
      </c>
      <c r="I114" s="14">
        <f>(I45+I62+I79+I96)/4</f>
        <v>1830.75</v>
      </c>
      <c r="J114" s="14">
        <f>(J45+J62+J79+J96)/4</f>
        <v>1838.75</v>
      </c>
      <c r="K114" s="14">
        <f>(K45+K62+K79+K96)/4</f>
        <v>1762.75</v>
      </c>
      <c r="L114" s="14">
        <f>(L45+L62+L79+L96)/4</f>
        <v>1876.25</v>
      </c>
      <c r="M114" s="14">
        <f>(M45+M62+M79+M96)/4</f>
        <v>1820.25</v>
      </c>
      <c r="N114" s="14">
        <f>(N45+N62+N79+N96)/4</f>
        <v>1878.25</v>
      </c>
      <c r="O114" s="14">
        <f>(O45+O62+O79+O96)/4</f>
        <v>22635.75</v>
      </c>
      <c r="P114" s="14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4"/>
    </row>
    <row r="115" spans="2:29">
      <c r="B115" s="8" t="s">
        <v>27</v>
      </c>
      <c r="C115" s="14">
        <f>(C46+C63+C80+C97)/4</f>
        <v>3205.75</v>
      </c>
      <c r="D115" s="14">
        <f>(D46+D63+D80+D97)/4</f>
        <v>2988.75</v>
      </c>
      <c r="E115" s="14">
        <f>(E46+E63+E80+E97)/4</f>
        <v>3284.5</v>
      </c>
      <c r="F115" s="14">
        <f>(F46+F63+F80+F97)/4</f>
        <v>2968.5</v>
      </c>
      <c r="G115" s="14">
        <f>(G46+G63+G80+G97)/4</f>
        <v>2929.75</v>
      </c>
      <c r="H115" s="14">
        <f>(H46+H63+H80+H97)/4</f>
        <v>2826.5</v>
      </c>
      <c r="I115" s="14">
        <f>(I46+I63+I80+I97)/4</f>
        <v>2925</v>
      </c>
      <c r="J115" s="14">
        <f>(J46+J63+J80+J97)/4</f>
        <v>2871.5</v>
      </c>
      <c r="K115" s="14">
        <f>(K46+K63+K80+K97)/4</f>
        <v>2761.25</v>
      </c>
      <c r="L115" s="14">
        <f>(L46+L63+L80+L97)/4</f>
        <v>2939.5</v>
      </c>
      <c r="M115" s="14">
        <f>(M46+M63+M80+M97)/4</f>
        <v>2909.5</v>
      </c>
      <c r="N115" s="14">
        <f>(N46+N63+N80+N97)/4</f>
        <v>3017</v>
      </c>
      <c r="O115" s="14">
        <f>(O46+O63+O80+O97)/4</f>
        <v>35627.5</v>
      </c>
      <c r="P115" s="14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4"/>
    </row>
    <row r="116" spans="2:29">
      <c r="B116" s="8" t="s">
        <v>28</v>
      </c>
      <c r="C116" s="14">
        <f>(C47+C64+C81+C98)/4</f>
        <v>4382.25</v>
      </c>
      <c r="D116" s="14">
        <f>(D47+D64+D81+D98)/4</f>
        <v>4095.25</v>
      </c>
      <c r="E116" s="14">
        <f>(E47+E64+E81+E98)/4</f>
        <v>4481.5</v>
      </c>
      <c r="F116" s="14">
        <f>(F47+F64+F81+F98)/4</f>
        <v>3985</v>
      </c>
      <c r="G116" s="14">
        <f>(G47+G64+G81+G98)/4</f>
        <v>3971.25</v>
      </c>
      <c r="H116" s="14">
        <f>(H47+H64+H81+H98)/4</f>
        <v>3839.5</v>
      </c>
      <c r="I116" s="14">
        <f>(I47+I64+I81+I98)/4</f>
        <v>3962.75</v>
      </c>
      <c r="J116" s="14">
        <f>(J47+J64+J81+J98)/4</f>
        <v>3947.75</v>
      </c>
      <c r="K116" s="14">
        <f>(K47+K64+K81+K98)/4</f>
        <v>3660.5</v>
      </c>
      <c r="L116" s="14">
        <f>(L47+L64+L81+L98)/4</f>
        <v>3961</v>
      </c>
      <c r="M116" s="14">
        <f>(M47+M64+M81+M98)/4</f>
        <v>3958.25</v>
      </c>
      <c r="N116" s="14">
        <f>(N47+N64+N81+N98)/4</f>
        <v>4179.75</v>
      </c>
      <c r="O116" s="14">
        <f>(O47+O64+O81+O98)/4</f>
        <v>48424.75</v>
      </c>
      <c r="P116" s="14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4"/>
    </row>
    <row r="117" spans="2:29">
      <c r="B117" s="8" t="s">
        <v>29</v>
      </c>
      <c r="C117" s="14">
        <f>(C48+C65+C82+C99)/4</f>
        <v>5682.75</v>
      </c>
      <c r="D117" s="14">
        <f>(D48+D65+D82+D99)/4</f>
        <v>5413</v>
      </c>
      <c r="E117" s="14">
        <f>(E48+E65+E82+E99)/4</f>
        <v>5914.25</v>
      </c>
      <c r="F117" s="14">
        <f>(F48+F65+F82+F99)/4</f>
        <v>5129.25</v>
      </c>
      <c r="G117" s="14">
        <f>(G48+G65+G82+G99)/4</f>
        <v>5264</v>
      </c>
      <c r="H117" s="14">
        <f>(H48+H65+H82+H99)/4</f>
        <v>4871.5</v>
      </c>
      <c r="I117" s="14">
        <f>(I48+I65+I82+I99)/4</f>
        <v>5229</v>
      </c>
      <c r="J117" s="14">
        <f>(J48+J65+J82+J99)/4</f>
        <v>5226.5</v>
      </c>
      <c r="K117" s="14">
        <f>(K48+K65+K82+K99)/4</f>
        <v>4944</v>
      </c>
      <c r="L117" s="14">
        <f>(L48+L65+L82+L99)/4</f>
        <v>5231.5</v>
      </c>
      <c r="M117" s="14">
        <f>(M48+M65+M82+M99)/4</f>
        <v>5206.5</v>
      </c>
      <c r="N117" s="14">
        <f>(N48+N65+N82+N99)/4</f>
        <v>5562</v>
      </c>
      <c r="O117" s="14">
        <f>(O48+O65+O82+O99)/4</f>
        <v>63674.25</v>
      </c>
      <c r="P117" s="14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4"/>
    </row>
    <row r="118" spans="2:29">
      <c r="B118" s="8" t="s">
        <v>30</v>
      </c>
      <c r="C118" s="14">
        <f>(C49+C66+C83+C100)/4</f>
        <v>6998.25</v>
      </c>
      <c r="D118" s="14">
        <f>(D49+D66+D83+D100)/4</f>
        <v>6782.25</v>
      </c>
      <c r="E118" s="14">
        <f>(E49+E66+E83+E100)/4</f>
        <v>7239.25</v>
      </c>
      <c r="F118" s="14">
        <f>(F49+F66+F83+F100)/4</f>
        <v>6341.75</v>
      </c>
      <c r="G118" s="14">
        <f>(G49+G66+G83+G100)/4</f>
        <v>6143.25</v>
      </c>
      <c r="H118" s="14">
        <f>(H49+H66+H83+H100)/4</f>
        <v>5755.25</v>
      </c>
      <c r="I118" s="14">
        <f>(I49+I66+I83+I100)/4</f>
        <v>6115.5</v>
      </c>
      <c r="J118" s="14">
        <f>(J49+J66+J83+J100)/4</f>
        <v>5988.5</v>
      </c>
      <c r="K118" s="14">
        <f>(K49+K66+K83+K100)/4</f>
        <v>5702.25</v>
      </c>
      <c r="L118" s="14">
        <f>(L49+L66+L83+L100)/4</f>
        <v>6122.5</v>
      </c>
      <c r="M118" s="14">
        <f>(M49+M66+M83+M100)/4</f>
        <v>6061.75</v>
      </c>
      <c r="N118" s="14">
        <f>(N49+N66+N83+N100)/4</f>
        <v>6594.75</v>
      </c>
      <c r="O118" s="14">
        <f>(O49+O66+O83+O100)/4</f>
        <v>75845.25</v>
      </c>
      <c r="P118" s="14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4"/>
    </row>
    <row r="119" spans="2:29">
      <c r="B119" s="8" t="s">
        <v>31</v>
      </c>
      <c r="C119" s="14">
        <f>(C50+C67+C84+C101)/4</f>
        <v>12700.5</v>
      </c>
      <c r="D119" s="14">
        <f>(D50+D67+D84+D101)/4</f>
        <v>12166</v>
      </c>
      <c r="E119" s="14">
        <f>(E50+E67+E84+E101)/4</f>
        <v>13195</v>
      </c>
      <c r="F119" s="14">
        <f>(F50+F67+F84+F101)/4</f>
        <v>11295.5</v>
      </c>
      <c r="G119" s="14">
        <f>(G50+G67+G84+G101)/4</f>
        <v>10986.75</v>
      </c>
      <c r="H119" s="14">
        <f>(H50+H67+H84+H101)/4</f>
        <v>10391.25</v>
      </c>
      <c r="I119" s="14">
        <f>(I50+I67+I84+I101)/4</f>
        <v>10752.25</v>
      </c>
      <c r="J119" s="14">
        <f>(J50+J67+J84+J101)/4</f>
        <v>10689.25</v>
      </c>
      <c r="K119" s="14">
        <f>(K50+K67+K84+K101)/4</f>
        <v>10141.5</v>
      </c>
      <c r="L119" s="14">
        <f>(L50+L67+L84+L101)/4</f>
        <v>10935.5</v>
      </c>
      <c r="M119" s="14">
        <f>(M50+M67+M84+M101)/4</f>
        <v>10991.25</v>
      </c>
      <c r="N119" s="14">
        <f>(N50+N67+N84+N101)/4</f>
        <v>11846.25</v>
      </c>
      <c r="O119" s="14">
        <f>(O50+O67+O84+O101)/4</f>
        <v>136091</v>
      </c>
      <c r="P119" s="14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4"/>
    </row>
    <row r="120" spans="2:29">
      <c r="B120" s="8" t="s">
        <v>32</v>
      </c>
      <c r="C120" s="14">
        <f>(C51+C68+C85+C102)/4</f>
        <v>15513.5</v>
      </c>
      <c r="D120" s="14">
        <f>(D51+D68+D85+D102)/4</f>
        <v>15057.5</v>
      </c>
      <c r="E120" s="14">
        <f>(E51+E68+E85+E102)/4</f>
        <v>16307</v>
      </c>
      <c r="F120" s="14">
        <f>(F51+F68+F85+F102)/4</f>
        <v>13722</v>
      </c>
      <c r="G120" s="14">
        <f>(G51+G68+G85+G102)/4</f>
        <v>13659</v>
      </c>
      <c r="H120" s="14">
        <f>(H51+H68+H85+H102)/4</f>
        <v>12724.75</v>
      </c>
      <c r="I120" s="14">
        <f>(I51+I68+I85+I102)/4</f>
        <v>13387.5</v>
      </c>
      <c r="J120" s="14">
        <f>(J51+J68+J85+J102)/4</f>
        <v>13375</v>
      </c>
      <c r="K120" s="14">
        <f>(K51+K68+K85+K102)/4</f>
        <v>12722.25</v>
      </c>
      <c r="L120" s="14">
        <f>(L51+L68+L85+L102)/4</f>
        <v>13849.75</v>
      </c>
      <c r="M120" s="14">
        <f>(M51+M68+M85+M102)/4</f>
        <v>14176.25</v>
      </c>
      <c r="N120" s="14">
        <f>(N51+N68+N85+N102)/4</f>
        <v>15340.75</v>
      </c>
      <c r="O120" s="14">
        <f>(O51+O68+O85+O102)/4</f>
        <v>169835.25</v>
      </c>
      <c r="P120" s="14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4"/>
    </row>
    <row r="121" spans="2:29">
      <c r="B121" s="8" t="s">
        <v>33</v>
      </c>
      <c r="C121" s="14">
        <f>(C52+C69+C86+C103)/4</f>
        <v>16449.5</v>
      </c>
      <c r="D121" s="14">
        <f>(D52+D69+D86+D103)/4</f>
        <v>15827</v>
      </c>
      <c r="E121" s="14">
        <f>(E52+E69+E86+E103)/4</f>
        <v>16955.75</v>
      </c>
      <c r="F121" s="14">
        <f>(F52+F69+F86+F103)/4</f>
        <v>14037</v>
      </c>
      <c r="G121" s="14">
        <f>(G52+G69+G86+G103)/4</f>
        <v>13671.5</v>
      </c>
      <c r="H121" s="14">
        <f>(H52+H69+H86+H103)/4</f>
        <v>12588.5</v>
      </c>
      <c r="I121" s="14">
        <f>(I52+I69+I86+I103)/4</f>
        <v>13410.25</v>
      </c>
      <c r="J121" s="14">
        <f>(J52+J69+J86+J103)/4</f>
        <v>13378.75</v>
      </c>
      <c r="K121" s="14">
        <f>(K52+K69+K86+K103)/4</f>
        <v>12645.25</v>
      </c>
      <c r="L121" s="14">
        <f>(L52+L69+L86+L103)/4</f>
        <v>13724.75</v>
      </c>
      <c r="M121" s="14">
        <f>(M52+M69+M86+M103)/4</f>
        <v>13978.25</v>
      </c>
      <c r="N121" s="14">
        <f>(N52+N69+N86+N103)/4</f>
        <v>15345.25</v>
      </c>
      <c r="O121" s="14">
        <f>(O52+O69+O86+O103)/4</f>
        <v>172011.75</v>
      </c>
      <c r="P121" s="14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4"/>
    </row>
    <row r="122" spans="2:29">
      <c r="B122" s="8" t="s">
        <v>34</v>
      </c>
      <c r="C122" s="14">
        <f>(C53+C70+C87+C104)/4</f>
        <v>12351.25</v>
      </c>
      <c r="D122" s="14">
        <f>(D53+D70+D87+D104)/4</f>
        <v>11985.25</v>
      </c>
      <c r="E122" s="14">
        <f>(E53+E70+E87+E104)/4</f>
        <v>12752.25</v>
      </c>
      <c r="F122" s="14">
        <f>(F53+F70+F87+F104)/4</f>
        <v>10382.75</v>
      </c>
      <c r="G122" s="14">
        <f>(G53+G70+G87+G104)/4</f>
        <v>10038.75</v>
      </c>
      <c r="H122" s="14">
        <f>(H53+H70+H87+H104)/4</f>
        <v>9349</v>
      </c>
      <c r="I122" s="14">
        <f>(I53+I70+I87+I104)/4</f>
        <v>9889.5</v>
      </c>
      <c r="J122" s="14">
        <f>(J53+J70+J87+J104)/4</f>
        <v>9817.75</v>
      </c>
      <c r="K122" s="14">
        <f>(K53+K70+K87+K104)/4</f>
        <v>9304.75</v>
      </c>
      <c r="L122" s="14">
        <f>(L53+L70+L87+L104)/4</f>
        <v>10280.5</v>
      </c>
      <c r="M122" s="14">
        <f>(M53+M70+M87+M104)/4</f>
        <v>10477.5</v>
      </c>
      <c r="N122" s="14">
        <f>(N53+N70+N87+N104)/4</f>
        <v>11598</v>
      </c>
      <c r="O122" s="14">
        <f>(O53+O70+O87+O104)/4</f>
        <v>128227.25</v>
      </c>
      <c r="P122" s="14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4"/>
    </row>
    <row r="123" spans="2:29">
      <c r="B123" s="8" t="s">
        <v>35</v>
      </c>
      <c r="C123" s="14">
        <f>(C54+C71+C88+C105)/4</f>
        <v>4853.25</v>
      </c>
      <c r="D123" s="14">
        <f>(D54+D71+D88+D105)/4</f>
        <v>4698.5</v>
      </c>
      <c r="E123" s="14">
        <f>(E54+E71+E88+E105)/4</f>
        <v>5077.75</v>
      </c>
      <c r="F123" s="14">
        <f>(F54+F71+F88+F105)/4</f>
        <v>4082.5</v>
      </c>
      <c r="G123" s="14">
        <f>(G54+G71+G88+G105)/4</f>
        <v>3955.25</v>
      </c>
      <c r="H123" s="14">
        <f>(H54+H71+H88+H105)/4</f>
        <v>3674.5</v>
      </c>
      <c r="I123" s="14">
        <f>(I54+I71+I88+I105)/4</f>
        <v>3889.25</v>
      </c>
      <c r="J123" s="14">
        <f>(J54+J71+J88+J105)/4</f>
        <v>3916.5</v>
      </c>
      <c r="K123" s="14">
        <f>(K54+K71+K88+K105)/4</f>
        <v>3670.25</v>
      </c>
      <c r="L123" s="14">
        <f>(L54+L71+L88+L105)/4</f>
        <v>4100</v>
      </c>
      <c r="M123" s="14">
        <f>(M54+M71+M88+M105)/4</f>
        <v>4209.25</v>
      </c>
      <c r="N123" s="14">
        <f>(N54+N71+N88+N105)/4</f>
        <v>4638</v>
      </c>
      <c r="O123" s="14">
        <f>(O54+O71+O88+O105)/4</f>
        <v>50765</v>
      </c>
      <c r="P123" s="14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4"/>
    </row>
    <row r="124" spans="3:29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38"/>
      <c r="R124" s="38"/>
      <c r="S124" s="39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</row>
    <row r="125" spans="3:29"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38" t="s">
        <v>38</v>
      </c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</row>
    <row r="126" spans="1:30">
      <c r="A126" s="87" t="s">
        <v>39</v>
      </c>
      <c r="B126" s="31" t="s">
        <v>40</v>
      </c>
      <c r="C126" s="62">
        <f>C4</f>
        <v>106536</v>
      </c>
      <c r="D126" s="62">
        <f>D4</f>
        <v>82052</v>
      </c>
      <c r="E126" s="62">
        <f>E4</f>
        <v>81728</v>
      </c>
      <c r="F126" s="62">
        <f>F4</f>
        <v>81624</v>
      </c>
      <c r="G126" s="62">
        <f>G4</f>
        <v>80739</v>
      </c>
      <c r="H126" s="62">
        <f>H4</f>
        <v>76609</v>
      </c>
      <c r="I126" s="62">
        <f>I4</f>
        <v>76456</v>
      </c>
      <c r="J126" s="62">
        <f>J4</f>
        <v>76103</v>
      </c>
      <c r="K126" s="62">
        <f>K4</f>
        <v>77286</v>
      </c>
      <c r="L126" s="62">
        <f>L4</f>
        <v>83699</v>
      </c>
      <c r="M126" s="62">
        <f>M4</f>
        <v>0</v>
      </c>
      <c r="N126" s="62">
        <f>N4</f>
        <v>0</v>
      </c>
      <c r="O126" s="62">
        <f>O4</f>
        <v>0</v>
      </c>
      <c r="P126" s="41" t="s">
        <v>3</v>
      </c>
      <c r="Q126" s="43" t="str">
        <f>A126</f>
        <v>2021</v>
      </c>
      <c r="R126" s="40" t="s">
        <v>8</v>
      </c>
      <c r="S126" s="40" t="s">
        <v>9</v>
      </c>
      <c r="T126" s="40" t="s">
        <v>10</v>
      </c>
      <c r="U126" s="40" t="s">
        <v>11</v>
      </c>
      <c r="V126" s="40" t="s">
        <v>12</v>
      </c>
      <c r="W126" s="40" t="s">
        <v>13</v>
      </c>
      <c r="X126" s="40" t="s">
        <v>14</v>
      </c>
      <c r="Y126" s="40" t="s">
        <v>15</v>
      </c>
      <c r="Z126" s="40" t="s">
        <v>16</v>
      </c>
      <c r="AA126" s="40" t="s">
        <v>17</v>
      </c>
      <c r="AB126" s="40" t="s">
        <v>18</v>
      </c>
      <c r="AC126" s="40" t="s">
        <v>19</v>
      </c>
      <c r="AD126" s="19"/>
    </row>
    <row r="127" spans="1:30">
      <c r="A127" s="32"/>
      <c r="B127" s="31" t="s">
        <v>40</v>
      </c>
      <c r="C127" s="62">
        <f>C132+C137+C142+C147+C154</f>
        <v>106536</v>
      </c>
      <c r="D127" s="62">
        <f>D132+D137+D142+D147+D154</f>
        <v>82052</v>
      </c>
      <c r="E127" s="62">
        <f>E132+E137+E142+E147+E154</f>
        <v>81728</v>
      </c>
      <c r="F127" s="62">
        <f>F132+F137+F142+F147+F154</f>
        <v>81624</v>
      </c>
      <c r="G127" s="62">
        <f>G132+G137+G142+G147+G154</f>
        <v>80739</v>
      </c>
      <c r="H127" s="62">
        <f>H132+H137+H142+H147+H154</f>
        <v>76609</v>
      </c>
      <c r="I127" s="62">
        <f>I132+I137+I142+I147+I154</f>
        <v>76456</v>
      </c>
      <c r="J127" s="62">
        <f>J132+J137+J142+J147+J154</f>
        <v>76103</v>
      </c>
      <c r="K127" s="62">
        <f>K132+K137+K142+K147+K154</f>
        <v>77286</v>
      </c>
      <c r="L127" s="62">
        <f>L132+L137+L142+L147+L154</f>
        <v>83699</v>
      </c>
      <c r="M127" s="62">
        <f>M132+M137+M142+M147+M154</f>
        <v>0</v>
      </c>
      <c r="N127" s="62">
        <f>N132+N137+N142+N147+N154</f>
        <v>0</v>
      </c>
      <c r="O127" s="62">
        <f>O132+O137+O142+O147+O154</f>
        <v>0</v>
      </c>
      <c r="P127" s="14" t="n">
        <v>21</v>
      </c>
      <c r="Q127" s="42" t="str">
        <f>B127</f>
        <v>  0+</v>
      </c>
      <c r="R127" s="49">
        <f>(C127-C325)*100/C325</f>
        <v>22.5069210269855375</v>
      </c>
      <c r="S127" s="49">
        <f>(D127-D325)*100/D325</f>
        <v>-1.75648654797112025</v>
      </c>
      <c r="T127" s="49">
        <f>(E127-E325)*100/E325</f>
        <v>-9.30322240563747549</v>
      </c>
      <c r="U127" s="49">
        <f>(F127-F325)*100/F325</f>
        <v>6.88386344887189505</v>
      </c>
      <c r="V127" s="49">
        <f>(G127-G325)*100/G325</f>
        <v>7.46393810831045634</v>
      </c>
      <c r="W127" s="49">
        <f>(H127-H325)*100/H325</f>
        <v>8.80376081607436412</v>
      </c>
      <c r="X127" s="49">
        <f>(I127-I325)*100/I325</f>
        <v>3.29658452226545595</v>
      </c>
      <c r="Y127" s="49">
        <f>(J127-J325)*100/J325</f>
        <v>3.33167004416202461</v>
      </c>
      <c r="Z127" s="49">
        <f>(K127-K325)*100/K325</f>
        <v>10.7415872015131217</v>
      </c>
      <c r="AA127" s="49">
        <f>(L127-L325)*100/L325</f>
        <v>10.7587461748407911</v>
      </c>
      <c r="AB127" s="49">
        <f>(M127-M325)*100/M325</f>
        <v>-100</v>
      </c>
      <c r="AC127" s="49">
        <f>(N127-N325)*100/N325</f>
        <v>-100</v>
      </c>
      <c r="AD127" s="19"/>
    </row>
    <row r="128" spans="3:30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43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19"/>
    </row>
    <row r="129" spans="1:30">
      <c r="A129" s="26" t="n">
        <v>2021</v>
      </c>
      <c r="B129" s="27" t="s">
        <v>20</v>
      </c>
      <c r="C129" s="63">
        <f>C5</f>
        <v>296</v>
      </c>
      <c r="D129" s="63">
        <f>D5</f>
        <v>222</v>
      </c>
      <c r="E129" s="63">
        <f>E5</f>
        <v>289</v>
      </c>
      <c r="F129" s="63">
        <f>F5</f>
        <v>259</v>
      </c>
      <c r="G129" s="63">
        <f>G5</f>
        <v>310</v>
      </c>
      <c r="H129" s="63">
        <f>H5</f>
        <v>302</v>
      </c>
      <c r="I129" s="63">
        <f>I5</f>
        <v>287</v>
      </c>
      <c r="J129" s="63">
        <f>J5</f>
        <v>304</v>
      </c>
      <c r="K129" s="63">
        <f>K5</f>
        <v>289</v>
      </c>
      <c r="L129" s="63">
        <f>L5</f>
        <v>302</v>
      </c>
      <c r="M129" s="63">
        <f>M5</f>
        <v>0</v>
      </c>
      <c r="N129" s="63">
        <f>N5</f>
        <v>0</v>
      </c>
      <c r="O129" s="63">
        <f>O5</f>
        <v>0</v>
      </c>
      <c r="P129" s="14" t="n">
        <v>21</v>
      </c>
      <c r="Q129" s="44" t="str">
        <f>B129</f>
        <v>0-15</v>
      </c>
      <c r="R129" s="51">
        <f>(C129-C327)*100/C327</f>
        <v>-7.64430577223088914</v>
      </c>
      <c r="S129" s="51">
        <f>(D129-D327)*100/D327</f>
        <v>-25.7525083612040149</v>
      </c>
      <c r="T129" s="51">
        <f>(E129-E327)*100/E327</f>
        <v>-16.0493827160493829</v>
      </c>
      <c r="U129" s="51">
        <f>(F129-F327)*100/F327</f>
        <v>-12.6475548060708256</v>
      </c>
      <c r="V129" s="51">
        <f>(G129-G327)*100/G327</f>
        <v>7.17372515125324117</v>
      </c>
      <c r="W129" s="51">
        <f>(H129-H327)*100/H327</f>
        <v>0.332225913621262459</v>
      </c>
      <c r="X129" s="51">
        <f>(I129-I327)*100/I327</f>
        <v>-6.43846780766096138</v>
      </c>
      <c r="Y129" s="51">
        <f>(J129-J327)*100/J327</f>
        <v>1.7573221757322175</v>
      </c>
      <c r="Z129" s="51">
        <f>(K129-K327)*100/K327</f>
        <v>1.76056338028169019</v>
      </c>
      <c r="AA129" s="51">
        <f>(L129-L327)*100/L327</f>
        <v>1.17252931323283072</v>
      </c>
      <c r="AB129" s="51">
        <f>(M129-M327)*100/M327</f>
        <v>-100</v>
      </c>
      <c r="AC129" s="51">
        <f>(N129-N327)*100/N327</f>
        <v>-100</v>
      </c>
      <c r="AD129" s="19"/>
    </row>
    <row r="130" spans="1:30">
      <c r="A130" s="26" t="n">
        <v>2021</v>
      </c>
      <c r="B130" s="27" t="s">
        <v>21</v>
      </c>
      <c r="C130" s="63">
        <f>C6</f>
        <v>291</v>
      </c>
      <c r="D130" s="63">
        <f>D6</f>
        <v>276</v>
      </c>
      <c r="E130" s="63">
        <f>E6</f>
        <v>294</v>
      </c>
      <c r="F130" s="63">
        <f>F6</f>
        <v>333</v>
      </c>
      <c r="G130" s="63">
        <f>G6</f>
        <v>328</v>
      </c>
      <c r="H130" s="63">
        <f>H6</f>
        <v>383</v>
      </c>
      <c r="I130" s="63">
        <f>I6</f>
        <v>362</v>
      </c>
      <c r="J130" s="63">
        <f>J6</f>
        <v>311</v>
      </c>
      <c r="K130" s="63">
        <f>K6</f>
        <v>335</v>
      </c>
      <c r="L130" s="63">
        <f>L6</f>
        <v>352</v>
      </c>
      <c r="M130" s="63">
        <f>M6</f>
        <v>0</v>
      </c>
      <c r="N130" s="63">
        <f>N6</f>
        <v>0</v>
      </c>
      <c r="O130" s="63">
        <f>O6</f>
        <v>0</v>
      </c>
      <c r="P130" s="14" t="n">
        <v>21</v>
      </c>
      <c r="Q130" s="44" t="str">
        <f>B130</f>
        <v>15-30</v>
      </c>
      <c r="R130" s="51">
        <f>(C130-C328)*100/C328</f>
        <v>-21.0847457627118651</v>
      </c>
      <c r="S130" s="51">
        <f>(D130-D328)*100/D328</f>
        <v>-17.6733780760626402</v>
      </c>
      <c r="T130" s="51">
        <f>(E130-E328)*100/E328</f>
        <v>-16.5957446808510625</v>
      </c>
      <c r="U130" s="51">
        <f>(F130-F328)*100/F328</f>
        <v>0.985595147839272201</v>
      </c>
      <c r="V130" s="51">
        <f>(G130-G328)*100/G328</f>
        <v>-8.88888888888888928</v>
      </c>
      <c r="W130" s="51">
        <f>(H130-H328)*100/H328</f>
        <v>10.693641618497109</v>
      </c>
      <c r="X130" s="51">
        <f>(I130-I328)*100/I328</f>
        <v>-1.56356220258327667</v>
      </c>
      <c r="Y130" s="51">
        <f>(J130-J328)*100/J328</f>
        <v>-14.0883977900552484</v>
      </c>
      <c r="Z130" s="51">
        <f>(K130-K328)*100/K328</f>
        <v>-1.68745414526779154</v>
      </c>
      <c r="AA130" s="51">
        <f>(L130-L328)*100/L328</f>
        <v>3.60559234731420153</v>
      </c>
      <c r="AB130" s="51">
        <f>(M130-M328)*100/M328</f>
        <v>-100</v>
      </c>
      <c r="AC130" s="51">
        <f>(N130-N328)*100/N328</f>
        <v>-100</v>
      </c>
      <c r="AD130" s="19"/>
    </row>
    <row r="131" spans="1:30">
      <c r="A131" s="26" t="n">
        <v>2021</v>
      </c>
      <c r="B131" s="27" t="s">
        <v>22</v>
      </c>
      <c r="C131" s="63">
        <f>C7</f>
        <v>236</v>
      </c>
      <c r="D131" s="63">
        <f>D7</f>
        <v>184</v>
      </c>
      <c r="E131" s="63">
        <f>E7</f>
        <v>243</v>
      </c>
      <c r="F131" s="63">
        <f>F7</f>
        <v>229</v>
      </c>
      <c r="G131" s="63">
        <f>G7</f>
        <v>216</v>
      </c>
      <c r="H131" s="63">
        <f>H7</f>
        <v>205</v>
      </c>
      <c r="I131" s="63">
        <f>I7</f>
        <v>241</v>
      </c>
      <c r="J131" s="63">
        <f>J7</f>
        <v>228</v>
      </c>
      <c r="K131" s="63">
        <f>K7</f>
        <v>237</v>
      </c>
      <c r="L131" s="63">
        <f>L7</f>
        <v>229</v>
      </c>
      <c r="M131" s="63">
        <f>M7</f>
        <v>0</v>
      </c>
      <c r="N131" s="63">
        <f>N7</f>
        <v>0</v>
      </c>
      <c r="O131" s="63">
        <f>O7</f>
        <v>0</v>
      </c>
      <c r="P131" s="14" t="n">
        <v>21</v>
      </c>
      <c r="Q131" s="44" t="str">
        <f>B131</f>
        <v>30-35</v>
      </c>
      <c r="R131" s="51">
        <f>(C131-C329)*100/C329</f>
        <v>-1.46137787056367436</v>
      </c>
      <c r="S131" s="51">
        <f>(D131-D329)*100/D329</f>
        <v>-13.002364066193854</v>
      </c>
      <c r="T131" s="51">
        <f>(E131-E329)*100/E329</f>
        <v>1.99370409233997883</v>
      </c>
      <c r="U131" s="51">
        <f>(F131-F329)*100/F329</f>
        <v>0.328587075575027354</v>
      </c>
      <c r="V131" s="51">
        <f>(G131-G329)*100/G329</f>
        <v>-2.9213483146067416</v>
      </c>
      <c r="W131" s="51">
        <f>(H131-H329)*100/H329</f>
        <v>-7.76152980877390331</v>
      </c>
      <c r="X131" s="51">
        <f>(I131-I329)*100/I329</f>
        <v>5.81778265642151471</v>
      </c>
      <c r="Y131" s="51">
        <f>(J131-J329)*100/J329</f>
        <v>-0.218818380743982477</v>
      </c>
      <c r="Z131" s="51">
        <f>(K131-K329)*100/K329</f>
        <v>13.3971291866028714</v>
      </c>
      <c r="AA131" s="51">
        <f>(L131-L329)*100/L329</f>
        <v>3.97275822928490321</v>
      </c>
      <c r="AB131" s="51">
        <f>(M131-M329)*100/M329</f>
        <v>-100</v>
      </c>
      <c r="AC131" s="51">
        <f>(N131-N329)*100/N329</f>
        <v>-100</v>
      </c>
      <c r="AD131" s="19"/>
    </row>
    <row r="132" spans="1:30">
      <c r="A132" s="26"/>
      <c r="B132" s="88" t="s">
        <v>41</v>
      </c>
      <c r="C132" s="63">
        <f>SUM(C5:C7)</f>
        <v>823</v>
      </c>
      <c r="D132" s="63">
        <f>SUM(D5:D7)</f>
        <v>682</v>
      </c>
      <c r="E132" s="63">
        <f>SUM(E5:E7)</f>
        <v>826</v>
      </c>
      <c r="F132" s="63">
        <f>SUM(F5:F7)</f>
        <v>821</v>
      </c>
      <c r="G132" s="63">
        <f>SUM(G5:G7)</f>
        <v>854</v>
      </c>
      <c r="H132" s="63">
        <f>SUM(H5:H7)</f>
        <v>890</v>
      </c>
      <c r="I132" s="63">
        <f>SUM(I5:I7)</f>
        <v>890</v>
      </c>
      <c r="J132" s="63">
        <f>SUM(J5:J7)</f>
        <v>843</v>
      </c>
      <c r="K132" s="63">
        <f>SUM(K5:K7)</f>
        <v>861</v>
      </c>
      <c r="L132" s="63">
        <f>SUM(L5:L7)</f>
        <v>883</v>
      </c>
      <c r="M132" s="63">
        <f>SUM(M5:M7)</f>
        <v>0</v>
      </c>
      <c r="N132" s="63">
        <f>SUM(N5:N7)</f>
        <v>0</v>
      </c>
      <c r="O132" s="63">
        <f>SUM(O5:O7)</f>
        <v>0</v>
      </c>
      <c r="P132" s="14" t="n">
        <v>21</v>
      </c>
      <c r="Q132" s="44" t="str">
        <f>B132</f>
        <v>0-35</v>
      </c>
      <c r="R132" s="51">
        <f>(C132-C330)*100/C330</f>
        <v>-11.3862718707940775</v>
      </c>
      <c r="S132" s="51">
        <f>(D132-D330)*100/D330</f>
        <v>-19.3615134496009453</v>
      </c>
      <c r="T132" s="51">
        <f>(E132-E330)*100/E330</f>
        <v>-11.6577540106951876</v>
      </c>
      <c r="U132" s="51">
        <f>(F132-F330)*100/F330</f>
        <v>-3.92042129900526604</v>
      </c>
      <c r="V132" s="51">
        <f>(G132-G330)*100/G330</f>
        <v>-2.03613421279036411</v>
      </c>
      <c r="W132" s="51">
        <f>(H132-H330)*100/H330</f>
        <v>2.38711532930687387</v>
      </c>
      <c r="X132" s="51">
        <f>(I132-I330)*100/I330</f>
        <v>-1.35771681906345254</v>
      </c>
      <c r="Y132" s="51">
        <f>(J132-J330)*100/J330</f>
        <v>-5.20101208883890909</v>
      </c>
      <c r="Z132" s="51">
        <f>(K132-K330)*100/K330</f>
        <v>3.26836581709145424</v>
      </c>
      <c r="AA132" s="51">
        <f>(L132-L330)*100/L330</f>
        <v>2.85381479324403031</v>
      </c>
      <c r="AB132" s="51">
        <f>(M132-M330)*100/M330</f>
        <v>-100</v>
      </c>
      <c r="AC132" s="51">
        <f>(N132-N330)*100/N330</f>
        <v>-100</v>
      </c>
      <c r="AD132" s="19"/>
    </row>
    <row r="133" spans="1:30">
      <c r="A133" s="22"/>
      <c r="B133" s="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14"/>
      <c r="Q133" s="45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19"/>
    </row>
    <row r="134" spans="1:30">
      <c r="A134" s="28" t="n">
        <v>2021</v>
      </c>
      <c r="B134" s="29" t="s">
        <v>23</v>
      </c>
      <c r="C134" s="64">
        <f>C8</f>
        <v>327</v>
      </c>
      <c r="D134" s="64">
        <f>D8</f>
        <v>298</v>
      </c>
      <c r="E134" s="64">
        <f>E8</f>
        <v>364</v>
      </c>
      <c r="F134" s="64">
        <f>F8</f>
        <v>340</v>
      </c>
      <c r="G134" s="64">
        <f>G8</f>
        <v>391</v>
      </c>
      <c r="H134" s="64">
        <f>H8</f>
        <v>360</v>
      </c>
      <c r="I134" s="64">
        <f>I8</f>
        <v>303</v>
      </c>
      <c r="J134" s="64">
        <f>J8</f>
        <v>353</v>
      </c>
      <c r="K134" s="64">
        <f>K8</f>
        <v>379</v>
      </c>
      <c r="L134" s="64">
        <f>L8</f>
        <v>369</v>
      </c>
      <c r="M134" s="64">
        <f>M8</f>
        <v>0</v>
      </c>
      <c r="N134" s="64">
        <f>N8</f>
        <v>0</v>
      </c>
      <c r="O134" s="64">
        <f>O8</f>
        <v>0</v>
      </c>
      <c r="P134" s="14" t="n">
        <v>21</v>
      </c>
      <c r="Q134" s="46" t="str">
        <f>B134</f>
        <v>35-40</v>
      </c>
      <c r="R134" s="52">
        <f>(C134-C332)*100/C332</f>
        <v>8.00990916597853087</v>
      </c>
      <c r="S134" s="52">
        <f>(D134-D332)*100/D332</f>
        <v>-0.74937552039966695</v>
      </c>
      <c r="T134" s="52">
        <f>(E134-E332)*100/E332</f>
        <v>8.17236255572065318</v>
      </c>
      <c r="U134" s="52">
        <f>(F134-F332)*100/F332</f>
        <v>10.3000811030008101</v>
      </c>
      <c r="V134" s="52">
        <f>(G134-G332)*100/G332</f>
        <v>15.3392330383480822</v>
      </c>
      <c r="W134" s="52">
        <f>(H134-H332)*100/H332</f>
        <v>15.2922337870296232</v>
      </c>
      <c r="X134" s="52">
        <f>(I134-I332)*100/I332</f>
        <v>-1.78282009724473252</v>
      </c>
      <c r="Y134" s="52">
        <f>(J134-J332)*100/J332</f>
        <v>10.0545596258768519</v>
      </c>
      <c r="Z134" s="52">
        <f>(K134-K332)*100/K332</f>
        <v>26.0182876142975879</v>
      </c>
      <c r="AA134" s="52">
        <f>(L134-L332)*100/L332</f>
        <v>16.3120567375886516</v>
      </c>
      <c r="AB134" s="52">
        <f>(M134-M332)*100/M332</f>
        <v>-100</v>
      </c>
      <c r="AC134" s="52">
        <f>(N134-N332)*100/N332</f>
        <v>-100</v>
      </c>
      <c r="AD134" s="19"/>
    </row>
    <row r="135" spans="1:30">
      <c r="A135" s="28" t="n">
        <v>2021</v>
      </c>
      <c r="B135" s="29" t="s">
        <v>24</v>
      </c>
      <c r="C135" s="64">
        <f>C9</f>
        <v>526</v>
      </c>
      <c r="D135" s="64">
        <f>D9</f>
        <v>473</v>
      </c>
      <c r="E135" s="64">
        <f>E9</f>
        <v>523</v>
      </c>
      <c r="F135" s="64">
        <f>F9</f>
        <v>524</v>
      </c>
      <c r="G135" s="64">
        <f>G9</f>
        <v>546</v>
      </c>
      <c r="H135" s="64">
        <f>H9</f>
        <v>501</v>
      </c>
      <c r="I135" s="64">
        <f>I9</f>
        <v>476</v>
      </c>
      <c r="J135" s="64">
        <f>J9</f>
        <v>484</v>
      </c>
      <c r="K135" s="64">
        <f>K9</f>
        <v>473</v>
      </c>
      <c r="L135" s="64">
        <f>L9</f>
        <v>493</v>
      </c>
      <c r="M135" s="64">
        <f>M9</f>
        <v>0</v>
      </c>
      <c r="N135" s="64">
        <f>N9</f>
        <v>0</v>
      </c>
      <c r="O135" s="64">
        <f>O9</f>
        <v>0</v>
      </c>
      <c r="P135" s="14" t="n">
        <v>21</v>
      </c>
      <c r="Q135" s="46" t="str">
        <f>B135</f>
        <v>40-45</v>
      </c>
      <c r="R135" s="52">
        <f>(C135-C333)*100/C333</f>
        <v>6.10186585980837126</v>
      </c>
      <c r="S135" s="52">
        <f>(D135-D333)*100/D333</f>
        <v>0.424628450106157107</v>
      </c>
      <c r="T135" s="52">
        <f>(E135-E333)*100/E333</f>
        <v>3.56435643564356441</v>
      </c>
      <c r="U135" s="52">
        <f>(F135-F333)*100/F333</f>
        <v>18.7535410764872523</v>
      </c>
      <c r="V135" s="52">
        <f>(G135-G333)*100/G333</f>
        <v>16.6666666666666679</v>
      </c>
      <c r="W135" s="52">
        <f>(H135-H333)*100/H333</f>
        <v>12.7743387732132803</v>
      </c>
      <c r="X135" s="52">
        <f>(I135-I333)*100/I333</f>
        <v>3.14192849404117025</v>
      </c>
      <c r="Y135" s="52">
        <f>(J135-J333)*100/J333</f>
        <v>4.98915401301518457</v>
      </c>
      <c r="Z135" s="52">
        <f>(K135-K333)*100/K333</f>
        <v>8.92343120322394867</v>
      </c>
      <c r="AA135" s="52">
        <f>(L135-L333)*100/L333</f>
        <v>10.9111361079865024</v>
      </c>
      <c r="AB135" s="52">
        <f>(M135-M333)*100/M333</f>
        <v>-100</v>
      </c>
      <c r="AC135" s="52">
        <f>(N135-N333)*100/N333</f>
        <v>-100</v>
      </c>
      <c r="AD135" s="19"/>
    </row>
    <row r="136" spans="1:30">
      <c r="A136" s="28" t="n">
        <v>2021</v>
      </c>
      <c r="B136" s="29" t="s">
        <v>25</v>
      </c>
      <c r="C136" s="64">
        <f>C10</f>
        <v>900</v>
      </c>
      <c r="D136" s="64">
        <f>D10</f>
        <v>770</v>
      </c>
      <c r="E136" s="64">
        <f>E10</f>
        <v>864</v>
      </c>
      <c r="F136" s="64">
        <f>F10</f>
        <v>822</v>
      </c>
      <c r="G136" s="64">
        <f>G10</f>
        <v>868</v>
      </c>
      <c r="H136" s="64">
        <f>H10</f>
        <v>790</v>
      </c>
      <c r="I136" s="64">
        <f>I10</f>
        <v>836</v>
      </c>
      <c r="J136" s="64">
        <f>J10</f>
        <v>783</v>
      </c>
      <c r="K136" s="64">
        <f>K10</f>
        <v>774</v>
      </c>
      <c r="L136" s="64">
        <f>L10</f>
        <v>785</v>
      </c>
      <c r="M136" s="64">
        <f>M10</f>
        <v>0</v>
      </c>
      <c r="N136" s="64">
        <f>N10</f>
        <v>0</v>
      </c>
      <c r="O136" s="64">
        <f>O10</f>
        <v>0</v>
      </c>
      <c r="P136" s="14" t="n">
        <v>21</v>
      </c>
      <c r="Q136" s="46" t="str">
        <f>B136</f>
        <v>45-50</v>
      </c>
      <c r="R136" s="52">
        <f>(C136-C334)*100/C334</f>
        <v>-14.6312544462888301</v>
      </c>
      <c r="S136" s="52">
        <f>(D136-D334)*100/D334</f>
        <v>-19.8334200937011964</v>
      </c>
      <c r="T136" s="52">
        <f>(E136-E334)*100/E334</f>
        <v>-17.9487179487179489</v>
      </c>
      <c r="U136" s="52">
        <f>(F136-F334)*100/F334</f>
        <v>-14.4195731389901098</v>
      </c>
      <c r="V136" s="52">
        <f>(G136-G334)*100/G334</f>
        <v>-8.09952355743779862</v>
      </c>
      <c r="W136" s="52">
        <f>(H136-H334)*100/H334</f>
        <v>-14.9623250807319703</v>
      </c>
      <c r="X136" s="52">
        <f>(I136-I334)*100/I334</f>
        <v>-12.1848739495798313</v>
      </c>
      <c r="Y136" s="52">
        <f>(J136-J334)*100/J334</f>
        <v>-15.625</v>
      </c>
      <c r="Z136" s="52">
        <f>(K136-K334)*100/K334</f>
        <v>-14.5695364238410594</v>
      </c>
      <c r="AA136" s="52">
        <f>(L136-L334)*100/L334</f>
        <v>-15.3410622809382584</v>
      </c>
      <c r="AB136" s="52">
        <f>(M136-M334)*100/M334</f>
        <v>-100</v>
      </c>
      <c r="AC136" s="52">
        <f>(N136-N334)*100/N334</f>
        <v>-100</v>
      </c>
      <c r="AD136" s="19"/>
    </row>
    <row r="137" spans="1:30">
      <c r="A137" s="28"/>
      <c r="B137" s="89" t="s">
        <v>42</v>
      </c>
      <c r="C137" s="64">
        <f>SUM(C134:C136)</f>
        <v>1753</v>
      </c>
      <c r="D137" s="64">
        <f>SUM(D134:D136)</f>
        <v>1541</v>
      </c>
      <c r="E137" s="64">
        <f>SUM(E134:E136)</f>
        <v>1751</v>
      </c>
      <c r="F137" s="64">
        <f>SUM(F134:F136)</f>
        <v>1686</v>
      </c>
      <c r="G137" s="64">
        <f>SUM(G134:G136)</f>
        <v>1805</v>
      </c>
      <c r="H137" s="64">
        <f>SUM(H134:H136)</f>
        <v>1651</v>
      </c>
      <c r="I137" s="64">
        <f>SUM(I134:I136)</f>
        <v>1615</v>
      </c>
      <c r="J137" s="64">
        <f>SUM(J134:J136)</f>
        <v>1620</v>
      </c>
      <c r="K137" s="64">
        <f>SUM(K134:K136)</f>
        <v>1626</v>
      </c>
      <c r="L137" s="64">
        <f>SUM(L134:L136)</f>
        <v>1647</v>
      </c>
      <c r="M137" s="64">
        <f>SUM(M134:M136)</f>
        <v>0</v>
      </c>
      <c r="N137" s="64">
        <f>SUM(N134:N136)</f>
        <v>0</v>
      </c>
      <c r="O137" s="64">
        <f>SUM(O134:O136)</f>
        <v>0</v>
      </c>
      <c r="P137" s="14" t="n">
        <v>21</v>
      </c>
      <c r="Q137" s="46" t="str">
        <f>B137</f>
        <v>35-50</v>
      </c>
      <c r="R137" s="52">
        <f>(C137-C335)*100/C335</f>
        <v>-5.3838888139252461</v>
      </c>
      <c r="S137" s="52">
        <f>(D137-D335)*100/D335</f>
        <v>-11.0148693518117504</v>
      </c>
      <c r="T137" s="52">
        <f>(E137-E335)*100/E335</f>
        <v>-7.57455793085246754</v>
      </c>
      <c r="U137" s="52">
        <f>(F137-F335)*100/F335</f>
        <v>-1.40350877192982448</v>
      </c>
      <c r="V137" s="52">
        <f>(G137-G335)*100/G335</f>
        <v>3.05452469312018282</v>
      </c>
      <c r="W137" s="52">
        <f>(H137-H335)*100/H335</f>
        <v>-2.04687036487689111</v>
      </c>
      <c r="X137" s="52">
        <f>(I137-I335)*100/I335</f>
        <v>-6.21370499419279909</v>
      </c>
      <c r="Y137" s="52">
        <f>(J137-J335)*100/J335</f>
        <v>-5.24930545401374449</v>
      </c>
      <c r="Z137" s="52">
        <f>(K137-K335)*100/K335</f>
        <v>-0.914076782449725833</v>
      </c>
      <c r="AA137" s="52">
        <f>(L137-L335)*100/L335</f>
        <v>-2.48667850799289525</v>
      </c>
      <c r="AB137" s="52">
        <f>(M137-M335)*100/M335</f>
        <v>-100</v>
      </c>
      <c r="AC137" s="52">
        <f>(N137-N335)*100/N335</f>
        <v>-100</v>
      </c>
      <c r="AD137" s="19"/>
    </row>
    <row r="138" spans="1:30">
      <c r="A138" s="22"/>
      <c r="B138" s="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14"/>
      <c r="Q138" s="45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19"/>
    </row>
    <row r="139" spans="1:30">
      <c r="A139" s="26" t="n">
        <v>2021</v>
      </c>
      <c r="B139" s="27" t="s">
        <v>26</v>
      </c>
      <c r="C139" s="63">
        <f>C11</f>
        <v>1967</v>
      </c>
      <c r="D139" s="63">
        <f>D11</f>
        <v>1703</v>
      </c>
      <c r="E139" s="63">
        <f>E11</f>
        <v>1761</v>
      </c>
      <c r="F139" s="63">
        <f>F11</f>
        <v>1873</v>
      </c>
      <c r="G139" s="63">
        <f>G11</f>
        <v>1797</v>
      </c>
      <c r="H139" s="63">
        <f>H11</f>
        <v>1643</v>
      </c>
      <c r="I139" s="63">
        <f>I11</f>
        <v>1621</v>
      </c>
      <c r="J139" s="63">
        <f>J11</f>
        <v>1636</v>
      </c>
      <c r="K139" s="63">
        <f>K11</f>
        <v>1630</v>
      </c>
      <c r="L139" s="63">
        <f>L11</f>
        <v>1686</v>
      </c>
      <c r="M139" s="63">
        <f>M11</f>
        <v>0</v>
      </c>
      <c r="N139" s="63">
        <f>N11</f>
        <v>0</v>
      </c>
      <c r="O139" s="63">
        <f>O11</f>
        <v>0</v>
      </c>
      <c r="P139" s="14" t="n">
        <v>21</v>
      </c>
      <c r="Q139" s="44" t="str">
        <f>B139</f>
        <v>50-55</v>
      </c>
      <c r="R139" s="51">
        <f>(C139-C337)*100/C337</f>
        <v>-3.80242083384276786</v>
      </c>
      <c r="S139" s="51">
        <f>(D139-D337)*100/D337</f>
        <v>-11.6701244813278002</v>
      </c>
      <c r="T139" s="51">
        <f>(E139-E337)*100/E337</f>
        <v>-15.1120751988430939</v>
      </c>
      <c r="U139" s="51">
        <f>(F139-F337)*100/F337</f>
        <v>0.793757567603928482</v>
      </c>
      <c r="V139" s="51">
        <f>(G139-G337)*100/G337</f>
        <v>-4.84511517077045273</v>
      </c>
      <c r="W139" s="51">
        <f>(H139-H337)*100/H337</f>
        <v>-10.4510151246763865</v>
      </c>
      <c r="X139" s="51">
        <f>(I139-I337)*100/I337</f>
        <v>-11.4570531203058863</v>
      </c>
      <c r="Y139" s="51">
        <f>(J139-J337)*100/J337</f>
        <v>-11.0265125764785861</v>
      </c>
      <c r="Z139" s="51">
        <f>(K139-K337)*100/K337</f>
        <v>-7.53084668841299099</v>
      </c>
      <c r="AA139" s="51">
        <f>(L139-L337)*100/L337</f>
        <v>-10.1399067288474356</v>
      </c>
      <c r="AB139" s="51">
        <f>(M139-M337)*100/M337</f>
        <v>-100</v>
      </c>
      <c r="AC139" s="51">
        <f>(N139-N337)*100/N337</f>
        <v>-100</v>
      </c>
      <c r="AD139" s="19"/>
    </row>
    <row r="140" spans="1:30">
      <c r="A140" s="26" t="n">
        <v>2021</v>
      </c>
      <c r="B140" s="27" t="s">
        <v>27</v>
      </c>
      <c r="C140" s="63">
        <f>C12</f>
        <v>3465</v>
      </c>
      <c r="D140" s="63">
        <f>D12</f>
        <v>2908</v>
      </c>
      <c r="E140" s="63">
        <f>E12</f>
        <v>3109</v>
      </c>
      <c r="F140" s="63">
        <f>F12</f>
        <v>3289</v>
      </c>
      <c r="G140" s="63">
        <f>G12</f>
        <v>3226</v>
      </c>
      <c r="H140" s="63">
        <f>H12</f>
        <v>3080</v>
      </c>
      <c r="I140" s="63">
        <f>I12</f>
        <v>3042</v>
      </c>
      <c r="J140" s="63">
        <f>J12</f>
        <v>2984</v>
      </c>
      <c r="K140" s="63">
        <f>K12</f>
        <v>2908</v>
      </c>
      <c r="L140" s="63">
        <f>L12</f>
        <v>3168</v>
      </c>
      <c r="M140" s="63">
        <f>M12</f>
        <v>0</v>
      </c>
      <c r="N140" s="63">
        <f>N12</f>
        <v>0</v>
      </c>
      <c r="O140" s="63">
        <f>O12</f>
        <v>0</v>
      </c>
      <c r="P140" s="14" t="n">
        <v>21</v>
      </c>
      <c r="Q140" s="44" t="str">
        <f>B140</f>
        <v>55-60</v>
      </c>
      <c r="R140" s="51">
        <f>(C140-C338)*100/C338</f>
        <v>8.08703111596350332</v>
      </c>
      <c r="S140" s="51">
        <f>(D140-D338)*100/D338</f>
        <v>-2.70179841070681714</v>
      </c>
      <c r="T140" s="51">
        <f>(E140-E338)*100/E338</f>
        <v>-5.34327903790531256</v>
      </c>
      <c r="U140" s="51">
        <f>(F140-F338)*100/F338</f>
        <v>10.7966986693616303</v>
      </c>
      <c r="V140" s="51">
        <f>(G140-G338)*100/G338</f>
        <v>10.1117842819353179</v>
      </c>
      <c r="W140" s="51">
        <f>(H140-H338)*100/H338</f>
        <v>8.96868919157969202</v>
      </c>
      <c r="X140" s="51">
        <f>(I140-I338)*100/I338</f>
        <v>4</v>
      </c>
      <c r="Y140" s="51">
        <f>(J140-J338)*100/J338</f>
        <v>3.91781298972662384</v>
      </c>
      <c r="Z140" s="51">
        <f>(K140-K338)*100/K338</f>
        <v>5.31462200090538683</v>
      </c>
      <c r="AA140" s="51">
        <f>(L140-L338)*100/L338</f>
        <v>7.77343085558768454</v>
      </c>
      <c r="AB140" s="51">
        <f>(M140-M338)*100/M338</f>
        <v>-100</v>
      </c>
      <c r="AC140" s="51">
        <f>(N140-N338)*100/N338</f>
        <v>-100</v>
      </c>
      <c r="AD140" s="19"/>
    </row>
    <row r="141" spans="1:30">
      <c r="A141" s="26" t="n">
        <v>2021</v>
      </c>
      <c r="B141" s="27" t="s">
        <v>28</v>
      </c>
      <c r="C141" s="63">
        <f>C13</f>
        <v>4988</v>
      </c>
      <c r="D141" s="63">
        <f>D13</f>
        <v>4291</v>
      </c>
      <c r="E141" s="63">
        <f>E13</f>
        <v>4374</v>
      </c>
      <c r="F141" s="63">
        <f>F13</f>
        <v>4501</v>
      </c>
      <c r="G141" s="63">
        <f>G13</f>
        <v>4592</v>
      </c>
      <c r="H141" s="63">
        <f>H13</f>
        <v>4314</v>
      </c>
      <c r="I141" s="63">
        <f>I13</f>
        <v>4285</v>
      </c>
      <c r="J141" s="63">
        <f>J13</f>
        <v>4196</v>
      </c>
      <c r="K141" s="63">
        <f>K13</f>
        <v>4222</v>
      </c>
      <c r="L141" s="63">
        <f>L13</f>
        <v>4451</v>
      </c>
      <c r="M141" s="63">
        <f>M13</f>
        <v>0</v>
      </c>
      <c r="N141" s="63">
        <f>N13</f>
        <v>0</v>
      </c>
      <c r="O141" s="63">
        <f>O13</f>
        <v>0</v>
      </c>
      <c r="P141" s="14" t="n">
        <v>21</v>
      </c>
      <c r="Q141" s="44" t="str">
        <f>B141</f>
        <v>60-65</v>
      </c>
      <c r="R141" s="51">
        <f>(C141-C339)*100/C339</f>
        <v>13.8228079183068058</v>
      </c>
      <c r="S141" s="51">
        <f>(D141-D339)*100/D339</f>
        <v>4.77992796532568232</v>
      </c>
      <c r="T141" s="51">
        <f>(E141-E339)*100/E339</f>
        <v>-2.398750418386701</v>
      </c>
      <c r="U141" s="51">
        <f>(F141-F339)*100/F339</f>
        <v>12.9485570890840656</v>
      </c>
      <c r="V141" s="51">
        <f>(G141-G339)*100/G339</f>
        <v>15.6310985206169342</v>
      </c>
      <c r="W141" s="51">
        <f>(H141-H339)*100/H339</f>
        <v>12.3583799973954935</v>
      </c>
      <c r="X141" s="51">
        <f>(I141-I339)*100/I339</f>
        <v>8.13197905494921436</v>
      </c>
      <c r="Y141" s="51">
        <f>(J141-J339)*100/J339</f>
        <v>6.28839212209486398</v>
      </c>
      <c r="Z141" s="51">
        <f>(K141-K339)*100/K339</f>
        <v>15.3394345034831314</v>
      </c>
      <c r="AA141" s="51">
        <f>(L141-L339)*100/L339</f>
        <v>12.3706134814440798</v>
      </c>
      <c r="AB141" s="51">
        <f>(M141-M339)*100/M339</f>
        <v>-100</v>
      </c>
      <c r="AC141" s="51">
        <f>(N141-N339)*100/N339</f>
        <v>-100</v>
      </c>
      <c r="AD141" s="19"/>
    </row>
    <row r="142" spans="1:30">
      <c r="A142" s="26"/>
      <c r="B142" s="88" t="s">
        <v>43</v>
      </c>
      <c r="C142" s="63">
        <f>SUM(C139:C141)</f>
        <v>10420</v>
      </c>
      <c r="D142" s="63">
        <f>SUM(D139:D141)</f>
        <v>8902</v>
      </c>
      <c r="E142" s="63">
        <f>SUM(E139:E141)</f>
        <v>9244</v>
      </c>
      <c r="F142" s="63">
        <f>SUM(F139:F141)</f>
        <v>9663</v>
      </c>
      <c r="G142" s="63">
        <f>SUM(G139:G141)</f>
        <v>9615</v>
      </c>
      <c r="H142" s="63">
        <f>SUM(H139:H141)</f>
        <v>9037</v>
      </c>
      <c r="I142" s="63">
        <f>SUM(I139:I141)</f>
        <v>8948</v>
      </c>
      <c r="J142" s="63">
        <f>SUM(J139:J141)</f>
        <v>8816</v>
      </c>
      <c r="K142" s="63">
        <f>SUM(K139:K141)</f>
        <v>8760</v>
      </c>
      <c r="L142" s="63">
        <f>SUM(L139:L141)</f>
        <v>9305</v>
      </c>
      <c r="M142" s="63">
        <f>SUM(M139:M141)</f>
        <v>0</v>
      </c>
      <c r="N142" s="63">
        <f>SUM(N139:N141)</f>
        <v>0</v>
      </c>
      <c r="O142" s="63">
        <f>SUM(O139:O141)</f>
        <v>0</v>
      </c>
      <c r="P142" s="14" t="n">
        <v>21</v>
      </c>
      <c r="Q142" s="44" t="str">
        <f>B142</f>
        <v>55-65</v>
      </c>
      <c r="R142" s="51">
        <f>(C142-C340)*100/C340</f>
        <v>8.17264021177753008</v>
      </c>
      <c r="S142" s="51">
        <f>(D142-D340)*100/D340</f>
        <v>-1.22059476253883714</v>
      </c>
      <c r="T142" s="51">
        <f>(E142-E340)*100/E340</f>
        <v>-6.06168385752756489</v>
      </c>
      <c r="U142" s="51">
        <f>(F142-F340)*100/F340</f>
        <v>9.66039662950038291</v>
      </c>
      <c r="V142" s="51">
        <f>(G142-G340)*100/G340</f>
        <v>9.39188804823937673</v>
      </c>
      <c r="W142" s="51">
        <f>(H142-H340)*100/H340</f>
        <v>6.30826691762491532</v>
      </c>
      <c r="X142" s="51">
        <f>(I142-I340)*100/I340</f>
        <v>2.63233354361415373</v>
      </c>
      <c r="Y142" s="51">
        <f>(J142-J340)*100/J340</f>
        <v>1.82490182490182491</v>
      </c>
      <c r="Z142" s="51">
        <f>(K142-K340)*100/K340</f>
        <v>7.03158409188099487</v>
      </c>
      <c r="AA142" s="51">
        <f>(L142-L340)*100/L340</f>
        <v>6.01874270088586361</v>
      </c>
      <c r="AB142" s="51">
        <f>(M142-M340)*100/M340</f>
        <v>-100</v>
      </c>
      <c r="AC142" s="51">
        <f>(N142-N340)*100/N340</f>
        <v>-100</v>
      </c>
      <c r="AD142" s="19"/>
    </row>
    <row r="143" spans="1:30">
      <c r="A143" s="22"/>
      <c r="B143" s="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14"/>
      <c r="Q143" s="45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19"/>
    </row>
    <row r="144" spans="1:30">
      <c r="A144" s="28" t="n">
        <v>2021</v>
      </c>
      <c r="B144" s="29" t="s">
        <v>29</v>
      </c>
      <c r="C144" s="64">
        <f>C14</f>
        <v>6772</v>
      </c>
      <c r="D144" s="64">
        <f>D14</f>
        <v>5648</v>
      </c>
      <c r="E144" s="64">
        <f>E14</f>
        <v>5836</v>
      </c>
      <c r="F144" s="64">
        <f>F14</f>
        <v>6055</v>
      </c>
      <c r="G144" s="64">
        <f>G14</f>
        <v>6010</v>
      </c>
      <c r="H144" s="64">
        <f>H14</f>
        <v>5561</v>
      </c>
      <c r="I144" s="64">
        <f>I14</f>
        <v>5543</v>
      </c>
      <c r="J144" s="64">
        <f>J14</f>
        <v>5398</v>
      </c>
      <c r="K144" s="64">
        <f>K14</f>
        <v>5430</v>
      </c>
      <c r="L144" s="64">
        <f>L14</f>
        <v>5831</v>
      </c>
      <c r="M144" s="64">
        <f>M14</f>
        <v>0</v>
      </c>
      <c r="N144" s="64">
        <f>N14</f>
        <v>0</v>
      </c>
      <c r="O144" s="64">
        <f>O14</f>
        <v>0</v>
      </c>
      <c r="P144" s="14" t="n">
        <v>21</v>
      </c>
      <c r="Q144" s="46" t="str">
        <f>B144</f>
        <v>65-70</v>
      </c>
      <c r="R144" s="52">
        <f>(C144-C342)*100/C342</f>
        <v>19.1676565043332907</v>
      </c>
      <c r="S144" s="52">
        <f>(D144-D342)*100/D342</f>
        <v>4.34140033253279167</v>
      </c>
      <c r="T144" s="52">
        <f>(E144-E342)*100/E342</f>
        <v>-1.32307562243733345</v>
      </c>
      <c r="U144" s="52">
        <f>(F144-F342)*100/F342</f>
        <v>18.0484476287956319</v>
      </c>
      <c r="V144" s="52">
        <f>(G144-G342)*100/G342</f>
        <v>14.1717325227963524</v>
      </c>
      <c r="W144" s="52">
        <f>(H144-H342)*100/H342</f>
        <v>14.1537514112696297</v>
      </c>
      <c r="X144" s="52">
        <f>(I144-I342)*100/I342</f>
        <v>6.00497227003251144</v>
      </c>
      <c r="Y144" s="52">
        <f>(J144-J342)*100/J342</f>
        <v>3.28135463503300473</v>
      </c>
      <c r="Z144" s="52">
        <f>(K144-K342)*100/K342</f>
        <v>9.83009708737864152</v>
      </c>
      <c r="AA144" s="52">
        <f>(L144-L342)*100/L342</f>
        <v>11.4594284622001332</v>
      </c>
      <c r="AB144" s="52">
        <f>(M144-M342)*100/M342</f>
        <v>-100</v>
      </c>
      <c r="AC144" s="52">
        <f>(N144-N342)*100/N342</f>
        <v>-100</v>
      </c>
      <c r="AD144" s="19"/>
    </row>
    <row r="145" spans="1:30">
      <c r="A145" s="28" t="n">
        <v>2021</v>
      </c>
      <c r="B145" s="29" t="s">
        <v>30</v>
      </c>
      <c r="C145" s="64">
        <f>C15</f>
        <v>8317</v>
      </c>
      <c r="D145" s="64">
        <f>D15</f>
        <v>6767</v>
      </c>
      <c r="E145" s="64">
        <f>E15</f>
        <v>7150</v>
      </c>
      <c r="F145" s="64">
        <f>F15</f>
        <v>7374</v>
      </c>
      <c r="G145" s="64">
        <f>G15</f>
        <v>7479</v>
      </c>
      <c r="H145" s="64">
        <f>H15</f>
        <v>6673</v>
      </c>
      <c r="I145" s="64">
        <f>I15</f>
        <v>6915</v>
      </c>
      <c r="J145" s="64">
        <f>J15</f>
        <v>6688</v>
      </c>
      <c r="K145" s="64">
        <f>K15</f>
        <v>6777</v>
      </c>
      <c r="L145" s="64">
        <f>L15</f>
        <v>7361</v>
      </c>
      <c r="M145" s="64">
        <f>M15</f>
        <v>0</v>
      </c>
      <c r="N145" s="64">
        <f>N15</f>
        <v>0</v>
      </c>
      <c r="O145" s="64">
        <f>O15</f>
        <v>0</v>
      </c>
      <c r="P145" s="14" t="n">
        <v>21</v>
      </c>
      <c r="Q145" s="46" t="str">
        <f>B145</f>
        <v>70-75</v>
      </c>
      <c r="R145" s="52">
        <f>(C145-C343)*100/C343</f>
        <v>18.8439967134640796</v>
      </c>
      <c r="S145" s="52">
        <f>(D145-D343)*100/D343</f>
        <v>-0.224851634781967613</v>
      </c>
      <c r="T145" s="52">
        <f>(E145-E343)*100/E343</f>
        <v>-1.23286252028870402</v>
      </c>
      <c r="U145" s="52">
        <f>(F145-F343)*100/F343</f>
        <v>16.2770528639571097</v>
      </c>
      <c r="V145" s="52">
        <f>(G145-G343)*100/G343</f>
        <v>21.7433768770601894</v>
      </c>
      <c r="W145" s="52">
        <f>(H145-H343)*100/H343</f>
        <v>15.9463098909691148</v>
      </c>
      <c r="X145" s="52">
        <f>(I145-I343)*100/I343</f>
        <v>13.0733382389011528</v>
      </c>
      <c r="Y145" s="52">
        <f>(J145-J343)*100/J343</f>
        <v>11.6807213826500789</v>
      </c>
      <c r="Z145" s="52">
        <f>(K145-K343)*100/K343</f>
        <v>18.8478232276732882</v>
      </c>
      <c r="AA145" s="52">
        <f>(L145-L343)*100/L343</f>
        <v>20.2286647611269892</v>
      </c>
      <c r="AB145" s="52">
        <f>(M145-M343)*100/M343</f>
        <v>-100</v>
      </c>
      <c r="AC145" s="52">
        <f>(N145-N343)*100/N343</f>
        <v>-100</v>
      </c>
      <c r="AD145" s="19"/>
    </row>
    <row r="146" spans="1:30">
      <c r="A146" s="28" t="n">
        <v>2021</v>
      </c>
      <c r="B146" s="29" t="s">
        <v>31</v>
      </c>
      <c r="C146" s="64">
        <f>C16</f>
        <v>12219</v>
      </c>
      <c r="D146" s="64">
        <f>D16</f>
        <v>9760</v>
      </c>
      <c r="E146" s="64">
        <f>E16</f>
        <v>9736</v>
      </c>
      <c r="F146" s="64">
        <f>F16</f>
        <v>9774</v>
      </c>
      <c r="G146" s="64">
        <f>G16</f>
        <v>9358</v>
      </c>
      <c r="H146" s="64">
        <f>H16</f>
        <v>8630</v>
      </c>
      <c r="I146" s="64">
        <f>I16</f>
        <v>8592</v>
      </c>
      <c r="J146" s="64">
        <f>J16</f>
        <v>8511</v>
      </c>
      <c r="K146" s="64">
        <f>K16</f>
        <v>8455</v>
      </c>
      <c r="L146" s="64">
        <f>L16</f>
        <v>8953</v>
      </c>
      <c r="M146" s="64">
        <f>M16</f>
        <v>0</v>
      </c>
      <c r="N146" s="64">
        <f>N16</f>
        <v>0</v>
      </c>
      <c r="O146" s="64">
        <f>O16</f>
        <v>0</v>
      </c>
      <c r="P146" s="14" t="n">
        <v>21</v>
      </c>
      <c r="Q146" s="46" t="str">
        <f>B146</f>
        <v>75-80</v>
      </c>
      <c r="R146" s="52">
        <f>(C146-C344)*100/C344</f>
        <v>-3.79118932325499003</v>
      </c>
      <c r="S146" s="52">
        <f>(D146-D344)*100/D344</f>
        <v>-19.776426105540029</v>
      </c>
      <c r="T146" s="52">
        <f>(E146-E344)*100/E344</f>
        <v>-26.2144751799924229</v>
      </c>
      <c r="U146" s="52">
        <f>(F146-F344)*100/F344</f>
        <v>-13.4699659156301177</v>
      </c>
      <c r="V146" s="52">
        <f>(G146-G344)*100/G344</f>
        <v>-14.8246751769176512</v>
      </c>
      <c r="W146" s="52">
        <f>(H146-H344)*100/H344</f>
        <v>-16.9493564296884394</v>
      </c>
      <c r="X146" s="52">
        <f>(I146-I344)*100/I344</f>
        <v>-20.0911437141063516</v>
      </c>
      <c r="Y146" s="52">
        <f>(J146-J344)*100/J344</f>
        <v>-20.3779498093879354</v>
      </c>
      <c r="Z146" s="52">
        <f>(K146-K344)*100/K344</f>
        <v>-16.6296898880836181</v>
      </c>
      <c r="AA146" s="52">
        <f>(L146-L344)*100/L344</f>
        <v>-18.1290293082163601</v>
      </c>
      <c r="AB146" s="52">
        <f>(M146-M344)*100/M344</f>
        <v>-100</v>
      </c>
      <c r="AC146" s="52">
        <f>(N146-N344)*100/N344</f>
        <v>-100</v>
      </c>
      <c r="AD146" s="19"/>
    </row>
    <row r="147" spans="1:30">
      <c r="A147" s="28"/>
      <c r="B147" s="29" t="s">
        <v>44</v>
      </c>
      <c r="C147" s="64">
        <f>SUM(C144:C146)</f>
        <v>27308</v>
      </c>
      <c r="D147" s="64">
        <f>SUM(D144:D146)</f>
        <v>22175</v>
      </c>
      <c r="E147" s="64">
        <f>SUM(E144:E146)</f>
        <v>22722</v>
      </c>
      <c r="F147" s="64">
        <f>SUM(F144:F146)</f>
        <v>23203</v>
      </c>
      <c r="G147" s="64">
        <f>SUM(G144:G146)</f>
        <v>22847</v>
      </c>
      <c r="H147" s="64">
        <f>SUM(H144:H146)</f>
        <v>20864</v>
      </c>
      <c r="I147" s="64">
        <f>SUM(I144:I146)</f>
        <v>21050</v>
      </c>
      <c r="J147" s="64">
        <f>SUM(J144:J146)</f>
        <v>20597</v>
      </c>
      <c r="K147" s="64">
        <f>SUM(K144:K146)</f>
        <v>20662</v>
      </c>
      <c r="L147" s="64">
        <f>SUM(L144:L146)</f>
        <v>22145</v>
      </c>
      <c r="M147" s="64">
        <f>SUM(M144:M146)</f>
        <v>0</v>
      </c>
      <c r="N147" s="64">
        <f>SUM(N144:N146)</f>
        <v>0</v>
      </c>
      <c r="O147" s="64">
        <f>SUM(O144:O146)</f>
        <v>0</v>
      </c>
      <c r="P147" s="14" t="n">
        <v>21</v>
      </c>
      <c r="Q147" s="47" t="str">
        <f>B147</f>
        <v>65-80</v>
      </c>
      <c r="R147" s="52">
        <f>(C147-C345)*100/C345</f>
        <v>7.59017394559029235</v>
      </c>
      <c r="S147" s="52">
        <f>(D147-D345)*100/D345</f>
        <v>-8.97429319103083856</v>
      </c>
      <c r="T147" s="52">
        <f>(E147-E345)*100/E345</f>
        <v>-13.763591855323833</v>
      </c>
      <c r="U147" s="52">
        <f>(F147-F345)*100/F345</f>
        <v>1.9172907561548767</v>
      </c>
      <c r="V147" s="52">
        <f>(G147-G345)*100/G345</f>
        <v>2.02286326694650365</v>
      </c>
      <c r="W147" s="52">
        <f>(H147-H345)*100/H345</f>
        <v>-0.732705300218860067</v>
      </c>
      <c r="X147" s="52">
        <f>(I147-I345)*100/I345</f>
        <v>-4.73712197495106757</v>
      </c>
      <c r="Y147" s="52">
        <f>(J147-J345)*100/J345</f>
        <v>-5.96801990481299249</v>
      </c>
      <c r="Z147" s="52">
        <f>(K147-K345)*100/K345</f>
        <v>-0.604923572777236629</v>
      </c>
      <c r="AA147" s="52">
        <f>(L147-L345)*100/L345</f>
        <v>-0.64828731016846497</v>
      </c>
      <c r="AB147" s="52">
        <f>(M147-M345)*100/M345</f>
        <v>-100</v>
      </c>
      <c r="AC147" s="52">
        <f>(N147-N345)*100/N345</f>
        <v>-100</v>
      </c>
      <c r="AD147" s="19"/>
    </row>
    <row r="148" spans="1:30">
      <c r="A148" s="22"/>
      <c r="B148" s="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14"/>
      <c r="Q148" s="45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19"/>
    </row>
    <row r="149" spans="1:30">
      <c r="A149" s="26" t="n">
        <v>2021</v>
      </c>
      <c r="B149" s="27" t="s">
        <v>32</v>
      </c>
      <c r="C149" s="63">
        <f>C17</f>
        <v>22085</v>
      </c>
      <c r="D149" s="63">
        <f>D17</f>
        <v>16504</v>
      </c>
      <c r="E149" s="63">
        <f>E17</f>
        <v>16273</v>
      </c>
      <c r="F149" s="63">
        <f>F17</f>
        <v>16054</v>
      </c>
      <c r="G149" s="63">
        <f>G17</f>
        <v>15758</v>
      </c>
      <c r="H149" s="63">
        <f>H17</f>
        <v>15060</v>
      </c>
      <c r="I149" s="63">
        <f>I17</f>
        <v>14949</v>
      </c>
      <c r="J149" s="63">
        <f>J17</f>
        <v>14714</v>
      </c>
      <c r="K149" s="63">
        <f>K17</f>
        <v>15258</v>
      </c>
      <c r="L149" s="63">
        <f>L17</f>
        <v>16747</v>
      </c>
      <c r="M149" s="63">
        <f>M17</f>
        <v>0</v>
      </c>
      <c r="N149" s="63">
        <f>N17</f>
        <v>0</v>
      </c>
      <c r="O149" s="63">
        <f>O17</f>
        <v>0</v>
      </c>
      <c r="P149" s="14" t="n">
        <v>21</v>
      </c>
      <c r="Q149" s="44" t="str">
        <f>B149</f>
        <v>80-85</v>
      </c>
      <c r="R149" s="51">
        <f>(C149-C347)*100/C347</f>
        <v>42.35988010442518</v>
      </c>
      <c r="S149" s="51">
        <f>(D149-D347)*100/D347</f>
        <v>9.60650838452598421</v>
      </c>
      <c r="T149" s="51">
        <f>(E149-E347)*100/E347</f>
        <v>-0.208499417428098344</v>
      </c>
      <c r="U149" s="51">
        <f>(F149-F347)*100/F347</f>
        <v>16.9946072001166009</v>
      </c>
      <c r="V149" s="51">
        <f>(G149-G347)*100/G347</f>
        <v>15.3671571857383409</v>
      </c>
      <c r="W149" s="51">
        <f>(H149-H347)*100/H347</f>
        <v>18.3520304917581889</v>
      </c>
      <c r="X149" s="51">
        <f>(I149-I347)*100/I347</f>
        <v>11.6638655462184868</v>
      </c>
      <c r="Y149" s="51">
        <f>(J149-J347)*100/J347</f>
        <v>10.0112149532710273</v>
      </c>
      <c r="Z149" s="51">
        <f>(K149-K347)*100/K347</f>
        <v>19.9316158698343457</v>
      </c>
      <c r="AA149" s="51">
        <f>(L149-L347)*100/L347</f>
        <v>20.919150165165437</v>
      </c>
      <c r="AB149" s="51">
        <f>(M149-M347)*100/M347</f>
        <v>-100</v>
      </c>
      <c r="AC149" s="51">
        <f>(N149-N347)*100/N347</f>
        <v>-100</v>
      </c>
      <c r="AD149" s="19"/>
    </row>
    <row r="150" spans="1:30">
      <c r="A150" s="26" t="n">
        <v>2021</v>
      </c>
      <c r="B150" s="27" t="s">
        <v>33</v>
      </c>
      <c r="C150" s="63">
        <f>C18</f>
        <v>21076</v>
      </c>
      <c r="D150" s="63">
        <f>D18</f>
        <v>15592</v>
      </c>
      <c r="E150" s="63">
        <f>E18</f>
        <v>15109</v>
      </c>
      <c r="F150" s="63">
        <f>F18</f>
        <v>14806</v>
      </c>
      <c r="G150" s="63">
        <f>G18</f>
        <v>14651</v>
      </c>
      <c r="H150" s="63">
        <f>H18</f>
        <v>14125</v>
      </c>
      <c r="I150" s="63">
        <f>I18</f>
        <v>14053</v>
      </c>
      <c r="J150" s="63">
        <f>J18</f>
        <v>14342</v>
      </c>
      <c r="K150" s="63">
        <f>K18</f>
        <v>14649</v>
      </c>
      <c r="L150" s="63">
        <f>L18</f>
        <v>16008</v>
      </c>
      <c r="M150" s="63">
        <f>M18</f>
        <v>0</v>
      </c>
      <c r="N150" s="63">
        <f>N18</f>
        <v>0</v>
      </c>
      <c r="O150" s="63">
        <f>O18</f>
        <v>0</v>
      </c>
      <c r="P150" s="14" t="n">
        <v>21</v>
      </c>
      <c r="Q150" s="44" t="str">
        <f>B150</f>
        <v>85-90</v>
      </c>
      <c r="R150" s="51">
        <f>(C150-C348)*100/C348</f>
        <v>28.1254749384479759</v>
      </c>
      <c r="S150" s="51">
        <f>(D150-D348)*100/D348</f>
        <v>-1.4848044480950275</v>
      </c>
      <c r="T150" s="51">
        <f>(E150-E348)*100/E348</f>
        <v>-10.8915854503634453</v>
      </c>
      <c r="U150" s="51">
        <f>(F150-F348)*100/F348</f>
        <v>5.47837857091971259</v>
      </c>
      <c r="V150" s="51">
        <f>(G150-G348)*100/G348</f>
        <v>7.1645393702227258</v>
      </c>
      <c r="W150" s="51">
        <f>(H150-H348)*100/H348</f>
        <v>12.2055844620089768</v>
      </c>
      <c r="X150" s="51">
        <f>(I150-I348)*100/I348</f>
        <v>4.79297552245483871</v>
      </c>
      <c r="Y150" s="51">
        <f>(J150-J348)*100/J348</f>
        <v>7.19985050920302694</v>
      </c>
      <c r="Z150" s="51">
        <f>(K150-K348)*100/K348</f>
        <v>15.8458709792214467</v>
      </c>
      <c r="AA150" s="51">
        <f>(L150-L348)*100/L348</f>
        <v>16.6360042988032575</v>
      </c>
      <c r="AB150" s="51">
        <f>(M150-M348)*100/M348</f>
        <v>-100</v>
      </c>
      <c r="AC150" s="51">
        <f>(N150-N348)*100/N348</f>
        <v>-100</v>
      </c>
      <c r="AD150" s="19"/>
    </row>
    <row r="151" spans="1:30">
      <c r="A151" s="26" t="n">
        <v>2021</v>
      </c>
      <c r="B151" s="27" t="s">
        <v>34</v>
      </c>
      <c r="C151" s="63">
        <f>C19</f>
        <v>16325</v>
      </c>
      <c r="D151" s="63">
        <f>D19</f>
        <v>11690</v>
      </c>
      <c r="E151" s="63">
        <f>E19</f>
        <v>11172</v>
      </c>
      <c r="F151" s="63">
        <f>F19</f>
        <v>10874</v>
      </c>
      <c r="G151" s="63">
        <f>G19</f>
        <v>10674</v>
      </c>
      <c r="H151" s="63">
        <f>H19</f>
        <v>10535</v>
      </c>
      <c r="I151" s="63">
        <f>I19</f>
        <v>10355</v>
      </c>
      <c r="J151" s="63">
        <f>J19</f>
        <v>10548</v>
      </c>
      <c r="K151" s="63">
        <f>K19</f>
        <v>10798</v>
      </c>
      <c r="L151" s="63">
        <f>L19</f>
        <v>11933</v>
      </c>
      <c r="M151" s="63">
        <f>M19</f>
        <v>0</v>
      </c>
      <c r="N151" s="63">
        <f>N19</f>
        <v>0</v>
      </c>
      <c r="O151" s="63">
        <f>O19</f>
        <v>0</v>
      </c>
      <c r="P151" s="14" t="n">
        <v>21</v>
      </c>
      <c r="Q151" s="44" t="str">
        <f>B151</f>
        <v>90-95</v>
      </c>
      <c r="R151" s="51">
        <f>(C151-C349)*100/C349</f>
        <v>32.1728569982795278</v>
      </c>
      <c r="S151" s="51">
        <f>(D151-D349)*100/D349</f>
        <v>-2.46344465071650554</v>
      </c>
      <c r="T151" s="51">
        <f>(E151-E349)*100/E349</f>
        <v>-12.3919308357348701</v>
      </c>
      <c r="U151" s="51">
        <f>(F151-F349)*100/F349</f>
        <v>4.73140545616527408</v>
      </c>
      <c r="V151" s="51">
        <f>(G151-G349)*100/G349</f>
        <v>6.32797908106088869</v>
      </c>
      <c r="W151" s="51">
        <f>(H151-H349)*100/H349</f>
        <v>12.6858487538774192</v>
      </c>
      <c r="X151" s="51">
        <f>(I151-I349)*100/I349</f>
        <v>4.70701248799231475</v>
      </c>
      <c r="Y151" s="51">
        <f>(J151-J349)*100/J349</f>
        <v>7.43805861831886084</v>
      </c>
      <c r="Z151" s="51">
        <f>(K151-K349)*100/K349</f>
        <v>16.0482549235605454</v>
      </c>
      <c r="AA151" s="51">
        <f>(L151-L349)*100/L349</f>
        <v>16.0741209085161216</v>
      </c>
      <c r="AB151" s="51">
        <f>(M151-M349)*100/M349</f>
        <v>-100</v>
      </c>
      <c r="AC151" s="51">
        <f>(N151-N349)*100/N349</f>
        <v>-100</v>
      </c>
      <c r="AD151" s="19"/>
    </row>
    <row r="152" spans="1:30">
      <c r="A152" s="26" t="n">
        <v>2021</v>
      </c>
      <c r="B152" s="88" t="s">
        <v>45</v>
      </c>
      <c r="C152" s="63">
        <f>C20</f>
        <v>6746</v>
      </c>
      <c r="D152" s="63">
        <f>D20</f>
        <v>4966</v>
      </c>
      <c r="E152" s="63">
        <f>E20</f>
        <v>4631</v>
      </c>
      <c r="F152" s="63">
        <f>F20</f>
        <v>4517</v>
      </c>
      <c r="G152" s="63">
        <f>G20</f>
        <v>4535</v>
      </c>
      <c r="H152" s="63">
        <f>H20</f>
        <v>4447</v>
      </c>
      <c r="I152" s="63">
        <f>I20</f>
        <v>4596</v>
      </c>
      <c r="J152" s="63">
        <f>J20</f>
        <v>4623</v>
      </c>
      <c r="K152" s="63">
        <f>K20</f>
        <v>4672</v>
      </c>
      <c r="L152" s="63">
        <f>L20</f>
        <v>5031</v>
      </c>
      <c r="M152" s="63">
        <f>M20</f>
        <v>0</v>
      </c>
      <c r="N152" s="63">
        <f>N20</f>
        <v>0</v>
      </c>
      <c r="O152" s="63">
        <f>O20</f>
        <v>0</v>
      </c>
      <c r="P152" s="14" t="n">
        <v>21</v>
      </c>
      <c r="Q152" s="48" t="str">
        <f>B152</f>
        <v>95+</v>
      </c>
      <c r="R152" s="51">
        <f>(C152-C350)*100/C350</f>
        <v>38.9996394168855929</v>
      </c>
      <c r="S152" s="51">
        <f>(D152-D350)*100/D350</f>
        <v>5.69330637437480025</v>
      </c>
      <c r="T152" s="51">
        <f>(E152-E350)*100/E350</f>
        <v>-8.79818817389591779</v>
      </c>
      <c r="U152" s="51">
        <f>(F152-F350)*100/F350</f>
        <v>10.6429883649724442</v>
      </c>
      <c r="V152" s="51">
        <f>(G152-G350)*100/G350</f>
        <v>14.6577333923266551</v>
      </c>
      <c r="W152" s="51">
        <f>(H152-H350)*100/H350</f>
        <v>21.0232684719009377</v>
      </c>
      <c r="X152" s="51">
        <f>(I152-I350)*100/I350</f>
        <v>18.1718840393392043</v>
      </c>
      <c r="Y152" s="51">
        <f>(J152-J350)*100/J350</f>
        <v>18.0390654921486018</v>
      </c>
      <c r="Z152" s="51">
        <f>(K152-K350)*100/K350</f>
        <v>27.2937810775832723</v>
      </c>
      <c r="AA152" s="51">
        <f>(L152-L350)*100/L350</f>
        <v>22.7073170731707314</v>
      </c>
      <c r="AB152" s="51">
        <f>(M152-M350)*100/M350</f>
        <v>-100</v>
      </c>
      <c r="AC152" s="51">
        <f>(N152-N350)*100/N350</f>
        <v>-100</v>
      </c>
      <c r="AD152" s="19"/>
    </row>
    <row r="153" spans="1:30">
      <c r="A153" s="65"/>
      <c r="B153" s="45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14"/>
      <c r="Q153" s="67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19"/>
    </row>
    <row r="154" spans="1:30">
      <c r="A154" s="90" t="s">
        <v>39</v>
      </c>
      <c r="B154" s="91" t="s">
        <v>46</v>
      </c>
      <c r="C154" s="68">
        <f>SUM(C149:C152)</f>
        <v>66232</v>
      </c>
      <c r="D154" s="68">
        <f>SUM(D149:D152)</f>
        <v>48752</v>
      </c>
      <c r="E154" s="68">
        <f>SUM(E149:E152)</f>
        <v>47185</v>
      </c>
      <c r="F154" s="68">
        <f>SUM(F149:F152)</f>
        <v>46251</v>
      </c>
      <c r="G154" s="68">
        <f>SUM(G149:G152)</f>
        <v>45618</v>
      </c>
      <c r="H154" s="68">
        <f>SUM(H149:H152)</f>
        <v>44167</v>
      </c>
      <c r="I154" s="68">
        <f>SUM(I149:I152)</f>
        <v>43953</v>
      </c>
      <c r="J154" s="68">
        <f>SUM(J149:J152)</f>
        <v>44227</v>
      </c>
      <c r="K154" s="68">
        <f>SUM(K149:K152)</f>
        <v>45377</v>
      </c>
      <c r="L154" s="68">
        <f>SUM(L149:L152)</f>
        <v>49719</v>
      </c>
      <c r="M154" s="68">
        <f>SUM(M149:M152)</f>
        <v>0</v>
      </c>
      <c r="N154" s="68">
        <f>SUM(N149:N152)</f>
        <v>0</v>
      </c>
      <c r="O154" s="68">
        <f>SUM(O149:O152)</f>
        <v>0</v>
      </c>
      <c r="P154" s="14" t="n">
        <v>21</v>
      </c>
      <c r="Q154" s="70" t="str">
        <f>B154</f>
        <v>80+</v>
      </c>
      <c r="R154" s="71">
        <f>(C154-C352)*100/C352</f>
        <v>34.7068693750953372</v>
      </c>
      <c r="S154" s="71">
        <f>(D154-D352)*100/D352</f>
        <v>2.48852963899239521</v>
      </c>
      <c r="T154" s="71">
        <f>(E154-E352)*100/E352</f>
        <v>-7.64834541104168419</v>
      </c>
      <c r="U154" s="71">
        <f>(F154-F352)*100/F352</f>
        <v>9.53658146681113372</v>
      </c>
      <c r="V154" s="71">
        <f>(G154-G352)*100/G352</f>
        <v>10.3897203837916976</v>
      </c>
      <c r="W154" s="71">
        <f>(H154-H352)*100/H352</f>
        <v>15.2079923311183141</v>
      </c>
      <c r="X154" s="71">
        <f>(I154-I352)*100/I352</f>
        <v>8.32131899005582021</v>
      </c>
      <c r="Y154" s="71">
        <f>(J154-J352)*100/J352</f>
        <v>9.23483501284331076</v>
      </c>
      <c r="Z154" s="71">
        <f>(K154-K352)*100/K352</f>
        <v>18.3464823629132177</v>
      </c>
      <c r="AA154" s="71">
        <f>(L154-L352)*100/L352</f>
        <v>18.5055416517697537</v>
      </c>
      <c r="AB154" s="71">
        <f>(M154-M352)*100/M352</f>
        <v>-100</v>
      </c>
      <c r="AC154" s="71">
        <f>(N154-N352)*100/N352</f>
        <v>-100</v>
      </c>
      <c r="AD154" s="19"/>
    </row>
    <row r="155" spans="1:30">
      <c r="A155" s="90" t="s">
        <v>39</v>
      </c>
      <c r="B155" s="92" t="s">
        <v>47</v>
      </c>
      <c r="C155" s="73">
        <f>C139+C140+C141+C144+C145+C146</f>
        <v>37728</v>
      </c>
      <c r="D155" s="73">
        <f>D139+D140+D141+D144+D145+D146</f>
        <v>31077</v>
      </c>
      <c r="E155" s="73">
        <f>E139+E140+E141+E144+E145+E146</f>
        <v>31966</v>
      </c>
      <c r="F155" s="73">
        <f>F139+F140+F141+F144+F145+F146</f>
        <v>32866</v>
      </c>
      <c r="G155" s="73">
        <f>G139+G140+G141+G144+G145+G146</f>
        <v>32462</v>
      </c>
      <c r="H155" s="73">
        <f>H139+H140+H141+H144+H145+H146</f>
        <v>29901</v>
      </c>
      <c r="I155" s="73">
        <f>I139+I140+I141+I144+I145+I146</f>
        <v>29998</v>
      </c>
      <c r="J155" s="73">
        <f>J139+J140+J141+J144+J145+J146</f>
        <v>29413</v>
      </c>
      <c r="K155" s="73">
        <f>K139+K140+K141+K144+K145+K146</f>
        <v>29422</v>
      </c>
      <c r="L155" s="73">
        <f>L139+L140+L141+L144+L145+L146</f>
        <v>31450</v>
      </c>
      <c r="M155" s="73">
        <f>M139+M140+M141+M144+M145+M146</f>
        <v>0</v>
      </c>
      <c r="N155" s="73">
        <f>N139+N140+N141+N144+N145+N146</f>
        <v>0</v>
      </c>
      <c r="O155" s="73">
        <f>O139+O140+O141+O144+O145+O146</f>
        <v>0</v>
      </c>
      <c r="P155" s="14" t="n">
        <v>21</v>
      </c>
      <c r="Q155" s="70" t="str">
        <f>B155</f>
        <v>50-80</v>
      </c>
      <c r="R155" s="71">
        <f>(C155-C353)*100/C353</f>
        <v>7.7504159020970036</v>
      </c>
      <c r="S155" s="71">
        <f>(D155-D353)*100/D353</f>
        <v>-6.88051058857018738</v>
      </c>
      <c r="T155" s="71">
        <f>(E155-E353)*100/E353</f>
        <v>-11.669291773743403</v>
      </c>
      <c r="U155" s="71">
        <f>(F155-F353)*100/F353</f>
        <v>4.07796505506163243</v>
      </c>
      <c r="V155" s="71">
        <f>(G155-G353)*100/G353</f>
        <v>4.09992463963313902</v>
      </c>
      <c r="W155" s="71">
        <f>(H155-H353)*100/H353</f>
        <v>1.29493965699767099</v>
      </c>
      <c r="X155" s="71">
        <f>(I155-I353)*100/I353</f>
        <v>-2.65209595898134864</v>
      </c>
      <c r="Y155" s="71">
        <f>(J155-J353)*100/J353</f>
        <v>-3.76035795793830641</v>
      </c>
      <c r="Z155" s="71">
        <f>(K155-K353)*100/K353</f>
        <v>1.55234750494007194</v>
      </c>
      <c r="AA155" s="71">
        <f>(L155-L353)*100/L353</f>
        <v>1.23526334848911601</v>
      </c>
      <c r="AB155" s="71">
        <f>(M155-M353)*100/M353</f>
        <v>-100</v>
      </c>
      <c r="AC155" s="71">
        <f>(N155-N353)*100/N353</f>
        <v>-100</v>
      </c>
      <c r="AD155" s="19"/>
    </row>
    <row r="156" spans="1:30">
      <c r="A156" s="90" t="s">
        <v>39</v>
      </c>
      <c r="B156" s="72" t="s">
        <v>48</v>
      </c>
      <c r="C156" s="73">
        <f>SUM(C129:C136)-C132</f>
        <v>2576</v>
      </c>
      <c r="D156" s="73">
        <f>SUM(D129:D136)-D132</f>
        <v>2223</v>
      </c>
      <c r="E156" s="73">
        <f>SUM(E129:E136)-E132</f>
        <v>2577</v>
      </c>
      <c r="F156" s="73">
        <f>SUM(F129:F136)-F132</f>
        <v>2507</v>
      </c>
      <c r="G156" s="73">
        <f>SUM(G129:G136)-G132</f>
        <v>2659</v>
      </c>
      <c r="H156" s="73">
        <f>SUM(H129:H136)-H132</f>
        <v>2541</v>
      </c>
      <c r="I156" s="73">
        <f>SUM(I129:I136)-I132</f>
        <v>2505</v>
      </c>
      <c r="J156" s="73">
        <f>SUM(J129:J136)-J132</f>
        <v>2463</v>
      </c>
      <c r="K156" s="73">
        <f>SUM(K129:K136)-K132</f>
        <v>2487</v>
      </c>
      <c r="L156" s="73">
        <f>SUM(L129:L136)-L132</f>
        <v>2530</v>
      </c>
      <c r="M156" s="73">
        <f>SUM(M129:M136)-M132</f>
        <v>0</v>
      </c>
      <c r="N156" s="73">
        <f>SUM(N129:N136)-N132</f>
        <v>0</v>
      </c>
      <c r="O156" s="73">
        <f>SUM(O129:O136)-O132</f>
        <v>0</v>
      </c>
      <c r="P156" s="14" t="n">
        <v>21</v>
      </c>
      <c r="Q156" s="70" t="str">
        <f>B156</f>
        <v>0-50</v>
      </c>
      <c r="R156" s="71">
        <f>(C156-C354)*100/C354</f>
        <v>-7.38809994607226272</v>
      </c>
      <c r="S156" s="71">
        <f>(D156-D354)*100/D354</f>
        <v>-13.753637245392822</v>
      </c>
      <c r="T156" s="71">
        <f>(E156-E354)*100/E354</f>
        <v>-8.92383813394592629</v>
      </c>
      <c r="U156" s="71">
        <f>(F156-F354)*100/F354</f>
        <v>-2.24215246636771282</v>
      </c>
      <c r="V156" s="71">
        <f>(G156-G354)*100/G354</f>
        <v>1.36281330410750035</v>
      </c>
      <c r="W156" s="71">
        <f>(H156-H354)*100/H354</f>
        <v>-0.538213132400430538</v>
      </c>
      <c r="X156" s="71">
        <f>(I156-I354)*100/I354</f>
        <v>-4.54415547299228351</v>
      </c>
      <c r="Y156" s="71">
        <f>(J156-J354)*100/J354</f>
        <v>-5.23278183916891138</v>
      </c>
      <c r="Z156" s="71">
        <f>(K156-K354)*100/K354</f>
        <v>0.494999494898474612</v>
      </c>
      <c r="AA156" s="71">
        <f>(L156-L354)*100/L354</f>
        <v>-0.686947988223748851</v>
      </c>
      <c r="AB156" s="71">
        <f>(M156-M354)*100/M354</f>
        <v>-100</v>
      </c>
      <c r="AC156" s="71">
        <f>(N156-N354)*100/N354</f>
        <v>-100</v>
      </c>
      <c r="AD156" s="19"/>
    </row>
    <row r="157" spans="1:30">
      <c r="A157" s="22"/>
      <c r="B157" s="8"/>
      <c r="C157" s="58" t="str">
        <f>IF(C154+C155+C156=C127,"r","f")</f>
        <v>r</v>
      </c>
      <c r="D157" s="58" t="str">
        <f>IF(D154+D155+D156=D127,"r","f")</f>
        <v>r</v>
      </c>
      <c r="E157" s="58" t="str">
        <f>IF(E154+E155+E156=E127,"r","f")</f>
        <v>r</v>
      </c>
      <c r="F157" s="58" t="str">
        <f>IF(F154+F155+F156=F127,"r","f")</f>
        <v>r</v>
      </c>
      <c r="G157" s="58" t="str">
        <f>IF(G154+G155+G156=G127,"r","f")</f>
        <v>r</v>
      </c>
      <c r="H157" s="58" t="str">
        <f>IF(H154+H155+H156=H127,"r","f")</f>
        <v>r</v>
      </c>
      <c r="I157" s="58" t="str">
        <f>IF(I154+I155+I156=I127,"r","f")</f>
        <v>r</v>
      </c>
      <c r="J157" s="58" t="str">
        <f>IF(J154+J155+J156=J127,"r","f")</f>
        <v>r</v>
      </c>
      <c r="K157" s="58" t="str">
        <f>IF(K154+K155+K156=K127,"r","f")</f>
        <v>r</v>
      </c>
      <c r="L157" s="58" t="str">
        <f>IF(L154+L155+L156=L127,"r","f")</f>
        <v>r</v>
      </c>
      <c r="M157" s="58" t="str">
        <f>IF(M154+M155+M156=M127,"r","f")</f>
        <v>r</v>
      </c>
      <c r="N157" s="58" t="str">
        <f>IF(N154+N155+N156=N127,"r","f")</f>
        <v>r</v>
      </c>
      <c r="O157" s="58" t="str">
        <f>IF(O154+O155+O156=O127,"r","f")</f>
        <v>r</v>
      </c>
      <c r="P157" s="14"/>
      <c r="Q157" s="41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19"/>
    </row>
    <row r="158" spans="1:30">
      <c r="A158" s="22"/>
      <c r="B158" s="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14"/>
      <c r="Q158" s="38" t="s">
        <v>49</v>
      </c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19"/>
    </row>
    <row r="159" spans="1:30">
      <c r="A159" s="93" t="s">
        <v>50</v>
      </c>
      <c r="B159" s="31" t="s">
        <v>40</v>
      </c>
      <c r="C159" s="62">
        <f>C21</f>
        <v>84980</v>
      </c>
      <c r="D159" s="62">
        <f>D21</f>
        <v>80030</v>
      </c>
      <c r="E159" s="62">
        <f>E21</f>
        <v>87396</v>
      </c>
      <c r="F159" s="62">
        <f>F21</f>
        <v>83830</v>
      </c>
      <c r="G159" s="62">
        <f>G21</f>
        <v>75835</v>
      </c>
      <c r="H159" s="62">
        <f>H21</f>
        <v>72159</v>
      </c>
      <c r="I159" s="62">
        <f>I21</f>
        <v>73795</v>
      </c>
      <c r="J159" s="62">
        <f>J21</f>
        <v>78742</v>
      </c>
      <c r="K159" s="62">
        <f>K21</f>
        <v>74243</v>
      </c>
      <c r="L159" s="62">
        <f>L21</f>
        <v>79781</v>
      </c>
      <c r="M159" s="62">
        <f>M21</f>
        <v>85989</v>
      </c>
      <c r="N159" s="62">
        <f>N21</f>
        <v>108792</v>
      </c>
      <c r="O159" s="62">
        <f>O21</f>
        <v>985572</v>
      </c>
      <c r="P159" s="41" t="s">
        <v>3</v>
      </c>
      <c r="Q159" s="43" t="str">
        <f>A159</f>
        <v>2020</v>
      </c>
      <c r="R159" s="40" t="s">
        <v>8</v>
      </c>
      <c r="S159" s="40" t="s">
        <v>9</v>
      </c>
      <c r="T159" s="40" t="s">
        <v>10</v>
      </c>
      <c r="U159" s="40" t="s">
        <v>11</v>
      </c>
      <c r="V159" s="40" t="s">
        <v>12</v>
      </c>
      <c r="W159" s="40" t="s">
        <v>13</v>
      </c>
      <c r="X159" s="40" t="s">
        <v>14</v>
      </c>
      <c r="Y159" s="40" t="s">
        <v>15</v>
      </c>
      <c r="Z159" s="40" t="s">
        <v>16</v>
      </c>
      <c r="AA159" s="40" t="s">
        <v>17</v>
      </c>
      <c r="AB159" s="40" t="s">
        <v>18</v>
      </c>
      <c r="AC159" s="40" t="s">
        <v>19</v>
      </c>
      <c r="AD159" s="19"/>
    </row>
    <row r="160" spans="1:30">
      <c r="A160" s="30"/>
      <c r="B160" s="31" t="s">
        <v>40</v>
      </c>
      <c r="C160" s="62">
        <f>C165+C170+C175+C180+C187</f>
        <v>84980</v>
      </c>
      <c r="D160" s="62">
        <f>D165+D170+D175+D180+D187</f>
        <v>80030</v>
      </c>
      <c r="E160" s="62">
        <f>E165+E170+E175+E180+E187</f>
        <v>87396</v>
      </c>
      <c r="F160" s="62">
        <f>F165+F170+F175+F180+F187</f>
        <v>83830</v>
      </c>
      <c r="G160" s="62">
        <f>G165+G170+G175+G180+G187</f>
        <v>75835</v>
      </c>
      <c r="H160" s="62">
        <f>H165+H170+H175+H180+H187</f>
        <v>72159</v>
      </c>
      <c r="I160" s="62">
        <f>I165+I170+I175+I180+I187</f>
        <v>73795</v>
      </c>
      <c r="J160" s="62">
        <f>J165+J170+J175+J180+J187</f>
        <v>78742</v>
      </c>
      <c r="K160" s="62">
        <f>K165+K170+K175+K180+K187</f>
        <v>74243</v>
      </c>
      <c r="L160" s="62">
        <f>L165+L170+L175+L180+L187</f>
        <v>79781</v>
      </c>
      <c r="M160" s="62">
        <f>M165+M170+M175+M180+M187</f>
        <v>85989</v>
      </c>
      <c r="N160" s="62">
        <f>N165+N170+N175+N180+N187</f>
        <v>108792</v>
      </c>
      <c r="O160" s="62">
        <f>O165+O170+O175+O180+O187</f>
        <v>985572</v>
      </c>
      <c r="P160" s="14" t="n">
        <v>20</v>
      </c>
      <c r="Q160" s="42" t="str">
        <f>B160</f>
        <v>  0+</v>
      </c>
      <c r="R160" s="49">
        <f>(C160-C325)*100/C325</f>
        <v>-2.28056104158940709</v>
      </c>
      <c r="S160" s="49">
        <f>(D160-D325)*100/D325</f>
        <v>-4.17749254660616121</v>
      </c>
      <c r="T160" s="49">
        <f>(E160-E325)*100/E325</f>
        <v>-3.01321977000651975</v>
      </c>
      <c r="U160" s="49">
        <f>(F160-F325)*100/F325</f>
        <v>9.77254573310461261</v>
      </c>
      <c r="V160" s="49">
        <f>(G160-G325)*100/G325</f>
        <v>0.93669411862573817</v>
      </c>
      <c r="W160" s="49">
        <f>(H160-H325)*100/H325</f>
        <v>2.48365827418593188</v>
      </c>
      <c r="X160" s="49">
        <f>(I160-I325)*100/I325</f>
        <v>-0.298584089926502383</v>
      </c>
      <c r="Y160" s="49">
        <f>(J160-J325)*100/J325</f>
        <v>6.91487014463826899</v>
      </c>
      <c r="Z160" s="49">
        <f>(K160-K325)*100/K325</f>
        <v>6.38133243539500938</v>
      </c>
      <c r="AA160" s="49">
        <f>(L160-L325)*100/L325</f>
        <v>5.57406335290712107</v>
      </c>
      <c r="AB160" s="49">
        <f>(M160-M325)*100/M325</f>
        <v>12.70705197311724</v>
      </c>
      <c r="AC160" s="49">
        <f>(N160-N325)*100/N325</f>
        <v>31.7584936280758257</v>
      </c>
      <c r="AD160" s="19"/>
    </row>
    <row r="161" spans="1:30">
      <c r="A161" s="23"/>
      <c r="B161" s="23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14"/>
      <c r="Q161" s="43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19"/>
    </row>
    <row r="162" spans="1:30">
      <c r="A162" s="26" t="n">
        <v>2020</v>
      </c>
      <c r="B162" s="27" t="s">
        <v>20</v>
      </c>
      <c r="C162" s="63">
        <f>C22</f>
        <v>272</v>
      </c>
      <c r="D162" s="63">
        <f>D22</f>
        <v>291</v>
      </c>
      <c r="E162" s="63">
        <f>E22</f>
        <v>313</v>
      </c>
      <c r="F162" s="63">
        <f>F22</f>
        <v>289</v>
      </c>
      <c r="G162" s="63">
        <f>G22</f>
        <v>277</v>
      </c>
      <c r="H162" s="63">
        <f>H22</f>
        <v>275</v>
      </c>
      <c r="I162" s="63">
        <f>I22</f>
        <v>278</v>
      </c>
      <c r="J162" s="63">
        <f>J22</f>
        <v>273</v>
      </c>
      <c r="K162" s="63">
        <f>K22</f>
        <v>277</v>
      </c>
      <c r="L162" s="63">
        <f>L22</f>
        <v>260</v>
      </c>
      <c r="M162" s="63">
        <f>M22</f>
        <v>240</v>
      </c>
      <c r="N162" s="63">
        <f>N22</f>
        <v>261</v>
      </c>
      <c r="O162" s="63">
        <f>O22</f>
        <v>3306</v>
      </c>
      <c r="P162" s="14" t="n">
        <v>20</v>
      </c>
      <c r="Q162" s="44" t="str">
        <f>B162</f>
        <v>0-15</v>
      </c>
      <c r="R162" s="51">
        <f>(C162-C327)*100/C327</f>
        <v>-15.1326053042121682</v>
      </c>
      <c r="S162" s="51">
        <f>(D162-D327)*100/D327</f>
        <v>-2.67558528428093645</v>
      </c>
      <c r="T162" s="51">
        <f>(E162-E327)*100/E327</f>
        <v>-9.0777051561365294</v>
      </c>
      <c r="U162" s="51">
        <f>(F162-F327)*100/F327</f>
        <v>-2.5295109612141653</v>
      </c>
      <c r="V162" s="51">
        <f>(G162-G327)*100/G327</f>
        <v>-4.23509075194468476</v>
      </c>
      <c r="W162" s="51">
        <f>(H162-H327)*100/H327</f>
        <v>-8.63787375415282455</v>
      </c>
      <c r="X162" s="51">
        <f>(I162-I327)*100/I327</f>
        <v>-9.37245313773431121</v>
      </c>
      <c r="Y162" s="51">
        <f>(J162-J327)*100/J327</f>
        <v>-8.6192468619246867</v>
      </c>
      <c r="Z162" s="51">
        <f>(K162-K327)*100/K327</f>
        <v>-2.46478873239436602</v>
      </c>
      <c r="AA162" s="51">
        <f>(L162-L327)*100/L327</f>
        <v>-12.8978224455611397</v>
      </c>
      <c r="AB162" s="51">
        <f>(M162-M327)*100/M327</f>
        <v>-15.5672823218997358</v>
      </c>
      <c r="AC162" s="51">
        <f>(N162-N327)*100/N327</f>
        <v>-16.3461538461538467</v>
      </c>
      <c r="AD162" s="19"/>
    </row>
    <row r="163" spans="1:30">
      <c r="A163" s="26" t="n">
        <v>2020</v>
      </c>
      <c r="B163" s="27" t="s">
        <v>21</v>
      </c>
      <c r="C163" s="63">
        <f>C23</f>
        <v>329</v>
      </c>
      <c r="D163" s="63">
        <f>D23</f>
        <v>330</v>
      </c>
      <c r="E163" s="63">
        <f>E23</f>
        <v>320</v>
      </c>
      <c r="F163" s="63">
        <f>F23</f>
        <v>288</v>
      </c>
      <c r="G163" s="63">
        <f>G23</f>
        <v>311</v>
      </c>
      <c r="H163" s="63">
        <f>H23</f>
        <v>329</v>
      </c>
      <c r="I163" s="63">
        <f>I23</f>
        <v>335</v>
      </c>
      <c r="J163" s="63">
        <f>J23</f>
        <v>357</v>
      </c>
      <c r="K163" s="63">
        <f>K23</f>
        <v>305</v>
      </c>
      <c r="L163" s="63">
        <f>L23</f>
        <v>320</v>
      </c>
      <c r="M163" s="63">
        <f>M23</f>
        <v>309</v>
      </c>
      <c r="N163" s="63">
        <f>N23</f>
        <v>311</v>
      </c>
      <c r="O163" s="63">
        <f>O23</f>
        <v>3844</v>
      </c>
      <c r="P163" s="14" t="n">
        <v>20</v>
      </c>
      <c r="Q163" s="44" t="str">
        <f>B163</f>
        <v>15-30</v>
      </c>
      <c r="R163" s="51">
        <f>(C163-C328)*100/C328</f>
        <v>-10.7796610169491522</v>
      </c>
      <c r="S163" s="51">
        <f>(D163-D328)*100/D328</f>
        <v>-1.56599552572706946</v>
      </c>
      <c r="T163" s="51">
        <f>(E163-E328)*100/E328</f>
        <v>-9.21985815602836922</v>
      </c>
      <c r="U163" s="51">
        <f>(F163-F328)*100/F328</f>
        <v>-12.6611068991660343</v>
      </c>
      <c r="V163" s="51">
        <f>(G163-G328)*100/G328</f>
        <v>-13.6111111111111107</v>
      </c>
      <c r="W163" s="51">
        <f>(H163-H328)*100/H328</f>
        <v>-4.91329479768786115</v>
      </c>
      <c r="X163" s="51">
        <f>(I163-I328)*100/I328</f>
        <v>-8.90550645819170583</v>
      </c>
      <c r="Y163" s="51">
        <f>(J163-J328)*100/J328</f>
        <v>-1.38121546961325969</v>
      </c>
      <c r="Z163" s="51">
        <f>(K163-K328)*100/K328</f>
        <v>-10.4915627292736602</v>
      </c>
      <c r="AA163" s="51">
        <f>(L163-L328)*100/L328</f>
        <v>-5.81309786607799861</v>
      </c>
      <c r="AB163" s="51">
        <f>(M163-M328)*100/M328</f>
        <v>-8.1040892193308558</v>
      </c>
      <c r="AC163" s="51">
        <f>(N163-N328)*100/N328</f>
        <v>-7.37155621742367817</v>
      </c>
      <c r="AD163" s="19"/>
    </row>
    <row r="164" spans="1:30">
      <c r="A164" s="26" t="n">
        <v>2020</v>
      </c>
      <c r="B164" s="27" t="s">
        <v>22</v>
      </c>
      <c r="C164" s="63">
        <f>C24</f>
        <v>248</v>
      </c>
      <c r="D164" s="63">
        <f>D24</f>
        <v>191</v>
      </c>
      <c r="E164" s="63">
        <f>E24</f>
        <v>229</v>
      </c>
      <c r="F164" s="63">
        <f>F24</f>
        <v>221</v>
      </c>
      <c r="G164" s="63">
        <f>G24</f>
        <v>199</v>
      </c>
      <c r="H164" s="63">
        <f>H24</f>
        <v>213</v>
      </c>
      <c r="I164" s="63">
        <f>I24</f>
        <v>249</v>
      </c>
      <c r="J164" s="63">
        <f>J24</f>
        <v>204</v>
      </c>
      <c r="K164" s="63">
        <f>K24</f>
        <v>224</v>
      </c>
      <c r="L164" s="63">
        <f>L24</f>
        <v>206</v>
      </c>
      <c r="M164" s="63">
        <f>M24</f>
        <v>197</v>
      </c>
      <c r="N164" s="63">
        <f>N24</f>
        <v>226</v>
      </c>
      <c r="O164" s="63">
        <f>O24</f>
        <v>2607</v>
      </c>
      <c r="P164" s="14" t="n">
        <v>20</v>
      </c>
      <c r="Q164" s="44" t="str">
        <f>B164</f>
        <v>30-35</v>
      </c>
      <c r="R164" s="51">
        <f>(C164-C329)*100/C329</f>
        <v>3.54906054279749483</v>
      </c>
      <c r="S164" s="51">
        <f>(D164-D329)*100/D329</f>
        <v>-9.6926713947990546</v>
      </c>
      <c r="T164" s="51">
        <f>(E164-E329)*100/E329</f>
        <v>-3.8824763903462749</v>
      </c>
      <c r="U164" s="51">
        <f>(F164-F329)*100/F329</f>
        <v>-3.17634173055859792</v>
      </c>
      <c r="V164" s="51">
        <f>(G164-G329)*100/G329</f>
        <v>-10.5617977528089888</v>
      </c>
      <c r="W164" s="51">
        <f>(H164-H329)*100/H329</f>
        <v>-4.16197975253093322</v>
      </c>
      <c r="X164" s="51">
        <f>(I164-I329)*100/I329</f>
        <v>9.33040614709110905</v>
      </c>
      <c r="Y164" s="51">
        <f>(J164-J329)*100/J329</f>
        <v>-10.722100656455142</v>
      </c>
      <c r="Z164" s="51">
        <f>(K164-K329)*100/K329</f>
        <v>7.17703349282296621</v>
      </c>
      <c r="AA164" s="51">
        <f>(L164-L329)*100/L329</f>
        <v>-6.46992054483541423</v>
      </c>
      <c r="AB164" s="51">
        <f>(M164-M329)*100/M329</f>
        <v>-5.51558752997601953</v>
      </c>
      <c r="AC164" s="51">
        <f>(N164-N329)*100/N329</f>
        <v>6.35294117647058787</v>
      </c>
      <c r="AD164" s="19"/>
    </row>
    <row r="165" spans="1:30">
      <c r="A165" s="26"/>
      <c r="B165" s="88" t="s">
        <v>41</v>
      </c>
      <c r="C165" s="63">
        <f>C162+C163+C164</f>
        <v>849</v>
      </c>
      <c r="D165" s="63">
        <f>D162+D163+D164</f>
        <v>812</v>
      </c>
      <c r="E165" s="63">
        <f>E162+E163+E164</f>
        <v>862</v>
      </c>
      <c r="F165" s="63">
        <f>F162+F163+F164</f>
        <v>798</v>
      </c>
      <c r="G165" s="63">
        <f>G162+G163+G164</f>
        <v>787</v>
      </c>
      <c r="H165" s="63">
        <f>H162+H163+H164</f>
        <v>817</v>
      </c>
      <c r="I165" s="63">
        <f>I162+I163+I164</f>
        <v>862</v>
      </c>
      <c r="J165" s="63">
        <f>J162+J163+J164</f>
        <v>834</v>
      </c>
      <c r="K165" s="63">
        <f>K162+K163+K164</f>
        <v>806</v>
      </c>
      <c r="L165" s="63">
        <f>L162+L163+L164</f>
        <v>786</v>
      </c>
      <c r="M165" s="63">
        <f>M162+M163+M164</f>
        <v>746</v>
      </c>
      <c r="N165" s="63">
        <f>N162+N163+N164</f>
        <v>798</v>
      </c>
      <c r="O165" s="63">
        <f>O162+O163+O164</f>
        <v>9757</v>
      </c>
      <c r="P165" s="14" t="n">
        <v>20</v>
      </c>
      <c r="Q165" s="44" t="str">
        <f>B165</f>
        <v>0-35</v>
      </c>
      <c r="R165" s="51">
        <f>(C165-C330)*100/C330</f>
        <v>-8.58681022880215394</v>
      </c>
      <c r="S165" s="51">
        <f>(D165-D330)*100/D330</f>
        <v>-3.9905409399940881</v>
      </c>
      <c r="T165" s="51">
        <f>(E165-E330)*100/E330</f>
        <v>-7.8074866310160429</v>
      </c>
      <c r="U165" s="51">
        <f>(F165-F330)*100/F330</f>
        <v>-6.61205383265067326</v>
      </c>
      <c r="V165" s="51">
        <f>(G165-G330)*100/G330</f>
        <v>-9.72182391740751406</v>
      </c>
      <c r="W165" s="51">
        <f>(H165-H330)*100/H330</f>
        <v>-6.01092896174863345</v>
      </c>
      <c r="X165" s="51">
        <f>(I165-I330)*100/I330</f>
        <v>-4.46106954835134406</v>
      </c>
      <c r="Y165" s="51">
        <f>(J165-J330)*100/J330</f>
        <v>-6.21310092774810219</v>
      </c>
      <c r="Z165" s="51">
        <f>(K165-K330)*100/K330</f>
        <v>-3.32833583208395822</v>
      </c>
      <c r="AA165" s="51">
        <f>(L165-L330)*100/L330</f>
        <v>-8.44496214327315009</v>
      </c>
      <c r="AB165" s="51">
        <f>(M165-M330)*100/M330</f>
        <v>-10.012062726176115</v>
      </c>
      <c r="AC165" s="51">
        <f>(N165-N330)*100/N330</f>
        <v>-7.23626852659110753</v>
      </c>
      <c r="AD165" s="19"/>
    </row>
    <row r="166" spans="1:30">
      <c r="A166" s="23"/>
      <c r="B166" s="23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14"/>
      <c r="Q166" s="45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19"/>
    </row>
    <row r="167" spans="1:30">
      <c r="A167" s="28" t="n">
        <v>2020</v>
      </c>
      <c r="B167" s="29" t="s">
        <v>23</v>
      </c>
      <c r="C167" s="64">
        <f>C25</f>
        <v>374</v>
      </c>
      <c r="D167" s="64">
        <f>D25</f>
        <v>330</v>
      </c>
      <c r="E167" s="64">
        <f>E25</f>
        <v>332</v>
      </c>
      <c r="F167" s="64">
        <f>F25</f>
        <v>345</v>
      </c>
      <c r="G167" s="64">
        <f>G25</f>
        <v>346</v>
      </c>
      <c r="H167" s="64">
        <f>H25</f>
        <v>308</v>
      </c>
      <c r="I167" s="64">
        <f>I25</f>
        <v>336</v>
      </c>
      <c r="J167" s="64">
        <f>J25</f>
        <v>316</v>
      </c>
      <c r="K167" s="64">
        <f>K25</f>
        <v>318</v>
      </c>
      <c r="L167" s="64">
        <f>L25</f>
        <v>326</v>
      </c>
      <c r="M167" s="64">
        <f>M25</f>
        <v>328</v>
      </c>
      <c r="N167" s="64">
        <f>N25</f>
        <v>402</v>
      </c>
      <c r="O167" s="64">
        <f>O25</f>
        <v>4061</v>
      </c>
      <c r="P167" s="14" t="n">
        <v>20</v>
      </c>
      <c r="Q167" s="46" t="str">
        <f>B167</f>
        <v>35-40</v>
      </c>
      <c r="R167" s="52">
        <f>(C167-C332)*100/C332</f>
        <v>23.5342691990090849</v>
      </c>
      <c r="S167" s="52">
        <f>(D167-D332)*100/D332</f>
        <v>9.90840965861781875</v>
      </c>
      <c r="T167" s="52">
        <f>(E167-E332)*100/E332</f>
        <v>-1.3372956909361069</v>
      </c>
      <c r="U167" s="52">
        <f>(F167-F332)*100/F332</f>
        <v>11.9221411192214113</v>
      </c>
      <c r="V167" s="52">
        <f>(G167-G332)*100/G332</f>
        <v>2.06489675516224169</v>
      </c>
      <c r="W167" s="52">
        <f>(H167-H332)*100/H332</f>
        <v>-1.36108887109687759</v>
      </c>
      <c r="X167" s="52">
        <f>(I167-I332)*100/I332</f>
        <v>8.91410048622366347</v>
      </c>
      <c r="Y167" s="52">
        <f>(J167-J332)*100/J332</f>
        <v>-1.48090413094310218</v>
      </c>
      <c r="Z167" s="52">
        <f>(K167-K332)*100/K332</f>
        <v>5.73566084788029951</v>
      </c>
      <c r="AA167" s="52">
        <f>(L167-L332)*100/L332</f>
        <v>2.75807722616233253</v>
      </c>
      <c r="AB167" s="52">
        <f>(M167-M332)*100/M332</f>
        <v>1.62664601084430682</v>
      </c>
      <c r="AC167" s="52">
        <f>(N167-N332)*100/N332</f>
        <v>21.3584905660377373</v>
      </c>
      <c r="AD167" s="19"/>
    </row>
    <row r="168" spans="1:30">
      <c r="A168" s="28" t="n">
        <v>2020</v>
      </c>
      <c r="B168" s="29" t="s">
        <v>24</v>
      </c>
      <c r="C168" s="64">
        <f>C26</f>
        <v>486</v>
      </c>
      <c r="D168" s="64">
        <f>D26</f>
        <v>458</v>
      </c>
      <c r="E168" s="64">
        <f>E26</f>
        <v>508</v>
      </c>
      <c r="F168" s="64">
        <f>F26</f>
        <v>504</v>
      </c>
      <c r="G168" s="64">
        <f>G26</f>
        <v>497</v>
      </c>
      <c r="H168" s="64">
        <f>H26</f>
        <v>469</v>
      </c>
      <c r="I168" s="64">
        <f>I26</f>
        <v>458</v>
      </c>
      <c r="J168" s="64">
        <f>J26</f>
        <v>495</v>
      </c>
      <c r="K168" s="64">
        <f>K26</f>
        <v>454</v>
      </c>
      <c r="L168" s="64">
        <f>L26</f>
        <v>473</v>
      </c>
      <c r="M168" s="64">
        <f>M26</f>
        <v>461</v>
      </c>
      <c r="N168" s="64">
        <f>N26</f>
        <v>540</v>
      </c>
      <c r="O168" s="64">
        <f>O26</f>
        <v>5803</v>
      </c>
      <c r="P168" s="14" t="n">
        <v>20</v>
      </c>
      <c r="Q168" s="46" t="str">
        <f>B168</f>
        <v>40-45</v>
      </c>
      <c r="R168" s="52">
        <f>(C168-C333)*100/C333</f>
        <v>-1.96671709531013601</v>
      </c>
      <c r="S168" s="52">
        <f>(D168-D333)*100/D333</f>
        <v>-2.76008492569002106</v>
      </c>
      <c r="T168" s="52">
        <f>(E168-E333)*100/E333</f>
        <v>0.594059405940594054</v>
      </c>
      <c r="U168" s="52">
        <f>(F168-F333)*100/F333</f>
        <v>14.2209631728045327</v>
      </c>
      <c r="V168" s="52">
        <f>(G168-G333)*100/G333</f>
        <v>6.19658119658119677</v>
      </c>
      <c r="W168" s="52">
        <f>(H168-H333)*100/H333</f>
        <v>5.57118739448508737</v>
      </c>
      <c r="X168" s="52">
        <f>(I168-I333)*100/I333</f>
        <v>-0.758396533044420362</v>
      </c>
      <c r="Y168" s="52">
        <f>(J168-J333)*100/J333</f>
        <v>7.37527114967462083</v>
      </c>
      <c r="Z168" s="52">
        <f>(K168-K333)*100/K333</f>
        <v>4.54807138744962547</v>
      </c>
      <c r="AA168" s="52">
        <f>(L168-L333)*100/L333</f>
        <v>6.4116985376827893</v>
      </c>
      <c r="AB168" s="52">
        <f>(M168-M333)*100/M333</f>
        <v>1.65380374862183022</v>
      </c>
      <c r="AC168" s="52">
        <f>(N168-N333)*100/N333</f>
        <v>18.1619256017505464</v>
      </c>
      <c r="AD168" s="19"/>
    </row>
    <row r="169" spans="1:30">
      <c r="A169" s="28" t="n">
        <v>2020</v>
      </c>
      <c r="B169" s="29" t="s">
        <v>25</v>
      </c>
      <c r="C169" s="64">
        <f>C27</f>
        <v>856</v>
      </c>
      <c r="D169" s="64">
        <f>D27</f>
        <v>803</v>
      </c>
      <c r="E169" s="64">
        <f>E27</f>
        <v>855</v>
      </c>
      <c r="F169" s="64">
        <f>F27</f>
        <v>859</v>
      </c>
      <c r="G169" s="64">
        <f>G27</f>
        <v>803</v>
      </c>
      <c r="H169" s="64">
        <f>H27</f>
        <v>798</v>
      </c>
      <c r="I169" s="64">
        <f>I27</f>
        <v>791</v>
      </c>
      <c r="J169" s="64">
        <f>J27</f>
        <v>806</v>
      </c>
      <c r="K169" s="64">
        <f>K27</f>
        <v>766</v>
      </c>
      <c r="L169" s="64">
        <f>L27</f>
        <v>761</v>
      </c>
      <c r="M169" s="64">
        <f>M27</f>
        <v>770</v>
      </c>
      <c r="N169" s="64">
        <f>N27</f>
        <v>836</v>
      </c>
      <c r="O169" s="64">
        <f>O27</f>
        <v>9704</v>
      </c>
      <c r="P169" s="14" t="n">
        <v>20</v>
      </c>
      <c r="Q169" s="46" t="str">
        <f>B169</f>
        <v>45-50</v>
      </c>
      <c r="R169" s="52">
        <f>(C169-C334)*100/C334</f>
        <v>-18.8048375622480428</v>
      </c>
      <c r="S169" s="52">
        <f>(D169-D334)*100/D334</f>
        <v>-16.3977095262883914</v>
      </c>
      <c r="T169" s="52">
        <f>(E169-E334)*100/E334</f>
        <v>-18.8034188034188041</v>
      </c>
      <c r="U169" s="52">
        <f>(F169-F334)*100/F334</f>
        <v>-10.5674128058302959</v>
      </c>
      <c r="V169" s="52">
        <f>(G169-G334)*100/G334</f>
        <v>-14.9814716781365806</v>
      </c>
      <c r="W169" s="52">
        <f>(H169-H334)*100/H334</f>
        <v>-14.1011840688912802</v>
      </c>
      <c r="X169" s="52">
        <f>(I169-I334)*100/I334</f>
        <v>-16.9117647058823515</v>
      </c>
      <c r="Y169" s="52">
        <f>(J169-J334)*100/J334</f>
        <v>-13.1465517241379306</v>
      </c>
      <c r="Z169" s="52">
        <f>(K169-K334)*100/K334</f>
        <v>-15.4525386313465791</v>
      </c>
      <c r="AA169" s="52">
        <f>(L169-L334)*100/L334</f>
        <v>-17.9293610137503379</v>
      </c>
      <c r="AB169" s="52">
        <f>(M169-M334)*100/M334</f>
        <v>-14.4682032768675359</v>
      </c>
      <c r="AC169" s="52">
        <f>(N169-N334)*100/N334</f>
        <v>-9.20445289166440439</v>
      </c>
      <c r="AD169" s="19"/>
    </row>
    <row r="170" spans="1:30">
      <c r="A170" s="28"/>
      <c r="B170" s="89" t="s">
        <v>42</v>
      </c>
      <c r="C170" s="64">
        <f>C167+C168+C169</f>
        <v>1716</v>
      </c>
      <c r="D170" s="64">
        <f>D167+D168+D169</f>
        <v>1591</v>
      </c>
      <c r="E170" s="64">
        <f>E167+E168+E169</f>
        <v>1695</v>
      </c>
      <c r="F170" s="64">
        <f>F167+F168+F169</f>
        <v>1708</v>
      </c>
      <c r="G170" s="64">
        <f>G167+G168+G169</f>
        <v>1646</v>
      </c>
      <c r="H170" s="64">
        <f>H167+H168+H169</f>
        <v>1575</v>
      </c>
      <c r="I170" s="64">
        <f>I167+I168+I169</f>
        <v>1585</v>
      </c>
      <c r="J170" s="64">
        <f>J167+J168+J169</f>
        <v>1617</v>
      </c>
      <c r="K170" s="64">
        <f>K167+K168+K169</f>
        <v>1538</v>
      </c>
      <c r="L170" s="64">
        <f>L167+L168+L169</f>
        <v>1560</v>
      </c>
      <c r="M170" s="64">
        <f>M167+M168+M169</f>
        <v>1559</v>
      </c>
      <c r="N170" s="64">
        <f>N167+N168+N169</f>
        <v>1778</v>
      </c>
      <c r="O170" s="64">
        <f>O167+O168+O169</f>
        <v>19568</v>
      </c>
      <c r="P170" s="14" t="n">
        <v>20</v>
      </c>
      <c r="Q170" s="46" t="str">
        <f>B170</f>
        <v>35-50</v>
      </c>
      <c r="R170" s="52">
        <f>(C170-C335)*100/C335</f>
        <v>-7.38092025367696625</v>
      </c>
      <c r="S170" s="52">
        <f>(D170-D335)*100/D335</f>
        <v>-8.12761657283095218</v>
      </c>
      <c r="T170" s="52">
        <f>(E170-E335)*100/E335</f>
        <v>-10.5304829770387958</v>
      </c>
      <c r="U170" s="52">
        <f>(F170-F335)*100/F335</f>
        <v>-0.116959064327485374</v>
      </c>
      <c r="V170" s="52">
        <f>(G170-G335)*100/G335</f>
        <v>-6.02340850699400487</v>
      </c>
      <c r="W170" s="52">
        <f>(H170-H335)*100/H335</f>
        <v>-6.55591812518540529</v>
      </c>
      <c r="X170" s="52">
        <f>(I170-I335)*100/I335</f>
        <v>-7.95586527293844359</v>
      </c>
      <c r="Y170" s="52">
        <f>(J170-J335)*100/J335</f>
        <v>-5.42476970317297891</v>
      </c>
      <c r="Z170" s="52">
        <f>(K170-K335)*100/K335</f>
        <v>-6.2766605728214504</v>
      </c>
      <c r="AA170" s="52">
        <f>(L170-L335)*100/L335</f>
        <v>-7.63765541740674969</v>
      </c>
      <c r="AB170" s="52">
        <f>(M170-M335)*100/M335</f>
        <v>-7.00864897107068341</v>
      </c>
      <c r="AC170" s="52">
        <f>(N170-N335)*100/N335</f>
        <v>4.03744880046810994</v>
      </c>
      <c r="AD170" s="19"/>
    </row>
    <row r="171" spans="1:30">
      <c r="A171" s="23"/>
      <c r="B171" s="23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14"/>
      <c r="Q171" s="45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19"/>
    </row>
    <row r="172" spans="1:30">
      <c r="A172" s="26" t="n">
        <v>2020</v>
      </c>
      <c r="B172" s="27" t="s">
        <v>26</v>
      </c>
      <c r="C172" s="63">
        <f>C28</f>
        <v>1943</v>
      </c>
      <c r="D172" s="63">
        <f>D28</f>
        <v>1697</v>
      </c>
      <c r="E172" s="63">
        <f>E28</f>
        <v>1878</v>
      </c>
      <c r="F172" s="63">
        <f>F28</f>
        <v>1714</v>
      </c>
      <c r="G172" s="63">
        <f>G28</f>
        <v>1737</v>
      </c>
      <c r="H172" s="63">
        <f>H28</f>
        <v>1645</v>
      </c>
      <c r="I172" s="63">
        <f>I28</f>
        <v>1710</v>
      </c>
      <c r="J172" s="63">
        <f>J28</f>
        <v>1652</v>
      </c>
      <c r="K172" s="63">
        <f>K28</f>
        <v>1632</v>
      </c>
      <c r="L172" s="63">
        <f>L28</f>
        <v>1687</v>
      </c>
      <c r="M172" s="63">
        <f>M28</f>
        <v>1698</v>
      </c>
      <c r="N172" s="63">
        <f>N28</f>
        <v>1815</v>
      </c>
      <c r="O172" s="63">
        <f>O28</f>
        <v>20808</v>
      </c>
      <c r="P172" s="14" t="n">
        <v>20</v>
      </c>
      <c r="Q172" s="44" t="str">
        <f>B172</f>
        <v>50-55</v>
      </c>
      <c r="R172" s="51">
        <f>(C172-C337)*100/C337</f>
        <v>-4.97615845457879935</v>
      </c>
      <c r="S172" s="51">
        <f>(D172-D337)*100/D337</f>
        <v>-11.9813278008298756</v>
      </c>
      <c r="T172" s="51">
        <f>(E172-E337)*100/E337</f>
        <v>-9.47216196673897315</v>
      </c>
      <c r="U172" s="51">
        <f>(F172-F337)*100/F337</f>
        <v>-7.76267994080451995</v>
      </c>
      <c r="V172" s="51">
        <f>(G172-G337)*100/G337</f>
        <v>-8.02223987291501217</v>
      </c>
      <c r="W172" s="51">
        <f>(H172-H337)*100/H337</f>
        <v>-10.3420084480174417</v>
      </c>
      <c r="X172" s="51">
        <f>(I172-I337)*100/I337</f>
        <v>-6.59565751741089734</v>
      </c>
      <c r="Y172" s="51">
        <f>(J172-J337)*100/J337</f>
        <v>-10.1563562202583277</v>
      </c>
      <c r="Z172" s="51">
        <f>(K172-K337)*100/K337</f>
        <v>-7.41738760459509283</v>
      </c>
      <c r="AA172" s="51">
        <f>(L172-L337)*100/L337</f>
        <v>-10.0866089273817447</v>
      </c>
      <c r="AB172" s="51">
        <f>(M172-M337)*100/M337</f>
        <v>-6.71611042439225425</v>
      </c>
      <c r="AC172" s="51">
        <f>(N172-N337)*100/N337</f>
        <v>-3.36749633967789164</v>
      </c>
      <c r="AD172" s="19"/>
    </row>
    <row r="173" spans="1:30">
      <c r="A173" s="26" t="n">
        <v>2020</v>
      </c>
      <c r="B173" s="27" t="s">
        <v>27</v>
      </c>
      <c r="C173" s="63">
        <f>C29</f>
        <v>3159</v>
      </c>
      <c r="D173" s="63">
        <f>D29</f>
        <v>3002</v>
      </c>
      <c r="E173" s="63">
        <f>E29</f>
        <v>3158</v>
      </c>
      <c r="F173" s="63">
        <f>F29</f>
        <v>3029</v>
      </c>
      <c r="G173" s="63">
        <f>G29</f>
        <v>3005</v>
      </c>
      <c r="H173" s="63">
        <f>H29</f>
        <v>2902</v>
      </c>
      <c r="I173" s="63">
        <f>I29</f>
        <v>2937</v>
      </c>
      <c r="J173" s="63">
        <f>J29</f>
        <v>2977</v>
      </c>
      <c r="K173" s="63">
        <f>K29</f>
        <v>2829</v>
      </c>
      <c r="L173" s="63">
        <f>L29</f>
        <v>3068</v>
      </c>
      <c r="M173" s="63">
        <f>M29</f>
        <v>3055</v>
      </c>
      <c r="N173" s="63">
        <f>N29</f>
        <v>3402</v>
      </c>
      <c r="O173" s="63">
        <f>O29</f>
        <v>36523</v>
      </c>
      <c r="P173" s="14" t="n">
        <v>20</v>
      </c>
      <c r="Q173" s="44" t="str">
        <f>B173</f>
        <v>55-60</v>
      </c>
      <c r="R173" s="51">
        <f>(C173-C338)*100/C338</f>
        <v>-1.45831708648522191</v>
      </c>
      <c r="S173" s="51">
        <f>(D173-D338)*100/D338</f>
        <v>0.443329150982852394</v>
      </c>
      <c r="T173" s="51">
        <f>(E173-E338)*100/E338</f>
        <v>-3.85142335210838773</v>
      </c>
      <c r="U173" s="51">
        <f>(F173-F338)*100/F338</f>
        <v>2.03806636348324055</v>
      </c>
      <c r="V173" s="51">
        <f>(G173-G338)*100/G338</f>
        <v>2.56847853912449864</v>
      </c>
      <c r="W173" s="51">
        <f>(H173-H338)*100/H338</f>
        <v>2.67114806297541119</v>
      </c>
      <c r="X173" s="51">
        <f>(I173-I338)*100/I338</f>
        <v>0.41025641025641022</v>
      </c>
      <c r="Y173" s="51">
        <f>(J173-J338)*100/J338</f>
        <v>3.67403795925474475</v>
      </c>
      <c r="Z173" s="51">
        <f>(K173-K338)*100/K338</f>
        <v>2.4535989135355365</v>
      </c>
      <c r="AA173" s="51">
        <f>(L173-L338)*100/L338</f>
        <v>4.37149175029767001</v>
      </c>
      <c r="AB173" s="51">
        <f>(M173-M338)*100/M338</f>
        <v>5.00085925416738242</v>
      </c>
      <c r="AC173" s="51">
        <f>(N173-N338)*100/N338</f>
        <v>12.7610208816705342</v>
      </c>
      <c r="AD173" s="19"/>
    </row>
    <row r="174" spans="1:30">
      <c r="A174" s="26" t="n">
        <v>2020</v>
      </c>
      <c r="B174" s="27" t="s">
        <v>28</v>
      </c>
      <c r="C174" s="63">
        <f>C30</f>
        <v>4414</v>
      </c>
      <c r="D174" s="63">
        <f>D30</f>
        <v>4166</v>
      </c>
      <c r="E174" s="63">
        <f>E30</f>
        <v>4454</v>
      </c>
      <c r="F174" s="63">
        <f>F30</f>
        <v>4213</v>
      </c>
      <c r="G174" s="63">
        <f>G30</f>
        <v>4150</v>
      </c>
      <c r="H174" s="63">
        <f>H30</f>
        <v>3914</v>
      </c>
      <c r="I174" s="63">
        <f>I30</f>
        <v>4107</v>
      </c>
      <c r="J174" s="63">
        <f>J30</f>
        <v>4133</v>
      </c>
      <c r="K174" s="63">
        <f>K30</f>
        <v>3956</v>
      </c>
      <c r="L174" s="63">
        <f>L30</f>
        <v>4234</v>
      </c>
      <c r="M174" s="63">
        <f>M30</f>
        <v>4273</v>
      </c>
      <c r="N174" s="63">
        <f>N30</f>
        <v>4922</v>
      </c>
      <c r="O174" s="63">
        <f>O30</f>
        <v>50936</v>
      </c>
      <c r="P174" s="14" t="n">
        <v>20</v>
      </c>
      <c r="Q174" s="44" t="str">
        <f>B174</f>
        <v>60-65</v>
      </c>
      <c r="R174" s="51">
        <f>(C174-C339)*100/C339</f>
        <v>0.724513663072622549</v>
      </c>
      <c r="S174" s="51">
        <f>(D174-D339)*100/D339</f>
        <v>1.72761125694402047</v>
      </c>
      <c r="T174" s="51">
        <f>(E174-E339)*100/E339</f>
        <v>-0.613633827959388611</v>
      </c>
      <c r="U174" s="51">
        <f>(F174-F339)*100/F339</f>
        <v>5.72145545796737753</v>
      </c>
      <c r="V174" s="51">
        <f>(G174-G339)*100/G339</f>
        <v>4.5011016682404783</v>
      </c>
      <c r="W174" s="51">
        <f>(H174-H339)*100/H339</f>
        <v>1.94035681729391847</v>
      </c>
      <c r="X174" s="51">
        <f>(I174-I339)*100/I339</f>
        <v>3.6401488865055831</v>
      </c>
      <c r="Y174" s="51">
        <f>(J174-J339)*100/J339</f>
        <v>4.69254638718257233</v>
      </c>
      <c r="Z174" s="51">
        <f>(K174-K339)*100/K339</f>
        <v>8.07266766835131833</v>
      </c>
      <c r="AA174" s="51">
        <f>(L174-L339)*100/L339</f>
        <v>6.89219893966170183</v>
      </c>
      <c r="AB174" s="51">
        <f>(M174-M339)*100/M339</f>
        <v>7.95174635255479068</v>
      </c>
      <c r="AC174" s="51">
        <f>(N174-N339)*100/N339</f>
        <v>17.7582391291345161</v>
      </c>
      <c r="AD174" s="19"/>
    </row>
    <row r="175" spans="1:30">
      <c r="A175" s="26"/>
      <c r="B175" s="88" t="s">
        <v>51</v>
      </c>
      <c r="C175" s="63">
        <f>C172+C173+C174</f>
        <v>9516</v>
      </c>
      <c r="D175" s="63">
        <f>D172+D173+D174</f>
        <v>8865</v>
      </c>
      <c r="E175" s="63">
        <f>E172+E173+E174</f>
        <v>9490</v>
      </c>
      <c r="F175" s="63">
        <f>F172+F173+F174</f>
        <v>8956</v>
      </c>
      <c r="G175" s="63">
        <f>G172+G173+G174</f>
        <v>8892</v>
      </c>
      <c r="H175" s="63">
        <f>H172+H173+H174</f>
        <v>8461</v>
      </c>
      <c r="I175" s="63">
        <f>I172+I173+I174</f>
        <v>8754</v>
      </c>
      <c r="J175" s="63">
        <f>J172+J173+J174</f>
        <v>8762</v>
      </c>
      <c r="K175" s="63">
        <f>K172+K173+K174</f>
        <v>8417</v>
      </c>
      <c r="L175" s="63">
        <f>L172+L173+L174</f>
        <v>8989</v>
      </c>
      <c r="M175" s="63">
        <f>M172+M173+M174</f>
        <v>9026</v>
      </c>
      <c r="N175" s="63">
        <f>N172+N173+N174</f>
        <v>10139</v>
      </c>
      <c r="O175" s="63">
        <f>O172+O173+O174</f>
        <v>108267</v>
      </c>
      <c r="P175" s="14" t="n">
        <v>20</v>
      </c>
      <c r="Q175" s="44" t="str">
        <f>B175</f>
        <v>50-65</v>
      </c>
      <c r="R175" s="51">
        <f>(C175-C340)*100/C340</f>
        <v>-1.21201110793906208</v>
      </c>
      <c r="S175" s="51">
        <f>(D175-D340)*100/D340</f>
        <v>-1.63115845539280961</v>
      </c>
      <c r="T175" s="51">
        <f>(E175-E340)*100/E340</f>
        <v>-3.56181088359331355</v>
      </c>
      <c r="U175" s="51">
        <f>(F175-F340)*100/F340</f>
        <v>1.63701875336908103</v>
      </c>
      <c r="V175" s="51">
        <f>(G175-G340)*100/G340</f>
        <v>1.16616417316115828</v>
      </c>
      <c r="W175" s="51">
        <f>(H175-H340)*100/H340</f>
        <v>-0.467605799488280471</v>
      </c>
      <c r="X175" s="51">
        <f>(I175-I340)*100/I340</f>
        <v>0.407180134197396359</v>
      </c>
      <c r="Y175" s="51">
        <f>(J175-J340)*100/J340</f>
        <v>1.20120120120120122</v>
      </c>
      <c r="Z175" s="51">
        <f>(K175-K340)*100/K340</f>
        <v>2.84073553668519772</v>
      </c>
      <c r="AA175" s="51">
        <f>(L175-L340)*100/L340</f>
        <v>2.41832113253767034</v>
      </c>
      <c r="AB175" s="51">
        <f>(M175-M340)*100/M340</f>
        <v>3.89042357274401454</v>
      </c>
      <c r="AC175" s="51">
        <f>(N175-N340)*100/N340</f>
        <v>11.7245179063360876</v>
      </c>
      <c r="AD175" s="19"/>
    </row>
    <row r="176" spans="1:30">
      <c r="A176" s="23"/>
      <c r="B176" s="23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45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19"/>
    </row>
    <row r="177" spans="1:30">
      <c r="A177" s="28" t="n">
        <v>2020</v>
      </c>
      <c r="B177" s="29" t="s">
        <v>29</v>
      </c>
      <c r="C177" s="64">
        <f>C31</f>
        <v>5820</v>
      </c>
      <c r="D177" s="64">
        <f>D31</f>
        <v>5520</v>
      </c>
      <c r="E177" s="64">
        <f>E31</f>
        <v>6089</v>
      </c>
      <c r="F177" s="64">
        <f>F31</f>
        <v>5638</v>
      </c>
      <c r="G177" s="64">
        <f>G31</f>
        <v>5382</v>
      </c>
      <c r="H177" s="64">
        <f>H31</f>
        <v>5155</v>
      </c>
      <c r="I177" s="64">
        <f>I31</f>
        <v>5271</v>
      </c>
      <c r="J177" s="64">
        <f>J31</f>
        <v>5537</v>
      </c>
      <c r="K177" s="64">
        <f>K31</f>
        <v>5233</v>
      </c>
      <c r="L177" s="64">
        <f>L31</f>
        <v>5607</v>
      </c>
      <c r="M177" s="64">
        <f>M31</f>
        <v>5668</v>
      </c>
      <c r="N177" s="64">
        <f>N31</f>
        <v>6604</v>
      </c>
      <c r="O177" s="64">
        <f>O31</f>
        <v>67524</v>
      </c>
      <c r="P177" s="14" t="n">
        <v>20</v>
      </c>
      <c r="Q177" s="46" t="str">
        <f>B177</f>
        <v>65-70</v>
      </c>
      <c r="R177" s="52">
        <f>(C177-C342)*100/C342</f>
        <v>2.41520390655932449</v>
      </c>
      <c r="S177" s="52">
        <f>(D177-D342)*100/D342</f>
        <v>1.97672270460003681</v>
      </c>
      <c r="T177" s="52">
        <f>(E177-E342)*100/E342</f>
        <v>2.95472798748784715</v>
      </c>
      <c r="U177" s="52">
        <f>(F177-F342)*100/F342</f>
        <v>9.91860408441779917</v>
      </c>
      <c r="V177" s="52">
        <f>(G177-G342)*100/G342</f>
        <v>2.24164133738601823</v>
      </c>
      <c r="W177" s="52">
        <f>(H177-H342)*100/H342</f>
        <v>5.81956276300933961</v>
      </c>
      <c r="X177" s="52">
        <f>(I177-I342)*100/I342</f>
        <v>0.80321285140562253</v>
      </c>
      <c r="Y177" s="52">
        <f>(J177-J342)*100/J342</f>
        <v>5.94087821677987193</v>
      </c>
      <c r="Z177" s="52">
        <f>(K177-K342)*100/K342</f>
        <v>5.84546925566343045</v>
      </c>
      <c r="AA177" s="52">
        <f>(L177-L342)*100/L342</f>
        <v>7.17767370734970811</v>
      </c>
      <c r="AB177" s="52">
        <f>(M177-M342)*100/M342</f>
        <v>8.8639200998751555</v>
      </c>
      <c r="AC177" s="52">
        <f>(N177-N342)*100/N342</f>
        <v>18.7342682488313557</v>
      </c>
      <c r="AD177" s="19"/>
    </row>
    <row r="178" spans="1:30">
      <c r="A178" s="28" t="n">
        <v>2020</v>
      </c>
      <c r="B178" s="29" t="s">
        <v>30</v>
      </c>
      <c r="C178" s="64">
        <f>C32</f>
        <v>6653</v>
      </c>
      <c r="D178" s="64">
        <f>D32</f>
        <v>6224</v>
      </c>
      <c r="E178" s="64">
        <f>E32</f>
        <v>6893</v>
      </c>
      <c r="F178" s="64">
        <f>F32</f>
        <v>6603</v>
      </c>
      <c r="G178" s="64">
        <f>G32</f>
        <v>6134</v>
      </c>
      <c r="H178" s="64">
        <f>H32</f>
        <v>5905</v>
      </c>
      <c r="I178" s="64">
        <f>I32</f>
        <v>5895</v>
      </c>
      <c r="J178" s="64">
        <f>J32</f>
        <v>6300</v>
      </c>
      <c r="K178" s="64">
        <f>K32</f>
        <v>6112</v>
      </c>
      <c r="L178" s="64">
        <f>L32</f>
        <v>6580</v>
      </c>
      <c r="M178" s="64">
        <f>M32</f>
        <v>6895</v>
      </c>
      <c r="N178" s="64">
        <f>N32</f>
        <v>8534</v>
      </c>
      <c r="O178" s="64">
        <f>O32</f>
        <v>78728</v>
      </c>
      <c r="P178" s="14" t="n">
        <v>20</v>
      </c>
      <c r="Q178" s="46" t="str">
        <f>B178</f>
        <v>70-75</v>
      </c>
      <c r="R178" s="52">
        <f>(C178-C343)*100/C343</f>
        <v>-4.93337620119315545</v>
      </c>
      <c r="S178" s="52">
        <f>(D178-D343)*100/D343</f>
        <v>-8.23104426996940575</v>
      </c>
      <c r="T178" s="52">
        <f>(E178-E343)*100/E343</f>
        <v>-4.78295403529371121</v>
      </c>
      <c r="U178" s="52">
        <f>(F178-F343)*100/F343</f>
        <v>4.11952536760357901</v>
      </c>
      <c r="V178" s="52">
        <f>(G178-G343)*100/G343</f>
        <v>-0.150571765759166549</v>
      </c>
      <c r="W178" s="52">
        <f>(H178-H343)*100/H343</f>
        <v>2.60197211241909576</v>
      </c>
      <c r="X178" s="52">
        <f>(I178-I343)*100/I343</f>
        <v>-3.60559234731420153</v>
      </c>
      <c r="Y178" s="52">
        <f>(J178-J343)*100/J343</f>
        <v>5.20163646990064255</v>
      </c>
      <c r="Z178" s="52">
        <f>(K178-K343)*100/K343</f>
        <v>7.18576000701477469</v>
      </c>
      <c r="AA178" s="52">
        <f>(L178-L343)*100/L343</f>
        <v>7.47243772968558595</v>
      </c>
      <c r="AB178" s="52">
        <f>(M178-M343)*100/M343</f>
        <v>13.7460304367550616</v>
      </c>
      <c r="AC178" s="52">
        <f>(N178-N343)*100/N343</f>
        <v>29.4059668675840626</v>
      </c>
      <c r="AD178" s="19"/>
    </row>
    <row r="179" spans="1:30">
      <c r="A179" s="28" t="n">
        <v>2020</v>
      </c>
      <c r="B179" s="29" t="s">
        <v>31</v>
      </c>
      <c r="C179" s="64">
        <f>C33</f>
        <v>11018</v>
      </c>
      <c r="D179" s="64">
        <f>D33</f>
        <v>10459</v>
      </c>
      <c r="E179" s="64">
        <f>E33</f>
        <v>11272</v>
      </c>
      <c r="F179" s="64">
        <f>F33</f>
        <v>10860</v>
      </c>
      <c r="G179" s="64">
        <f>G33</f>
        <v>9535</v>
      </c>
      <c r="H179" s="64">
        <f>H33</f>
        <v>8986</v>
      </c>
      <c r="I179" s="64">
        <f>I33</f>
        <v>9410</v>
      </c>
      <c r="J179" s="64">
        <f>J33</f>
        <v>9625</v>
      </c>
      <c r="K179" s="64">
        <f>K33</f>
        <v>9267</v>
      </c>
      <c r="L179" s="64">
        <f>L33</f>
        <v>9680</v>
      </c>
      <c r="M179" s="64">
        <f>M33</f>
        <v>10375</v>
      </c>
      <c r="N179" s="64">
        <f>N33</f>
        <v>12742</v>
      </c>
      <c r="O179" s="64">
        <f>O33</f>
        <v>123229</v>
      </c>
      <c r="P179" s="14" t="n">
        <v>20</v>
      </c>
      <c r="Q179" s="46" t="str">
        <f>B179</f>
        <v>75-80</v>
      </c>
      <c r="R179" s="52">
        <f>(C179-C344)*100/C344</f>
        <v>-13.2475099405535222</v>
      </c>
      <c r="S179" s="52">
        <f>(D179-D344)*100/D344</f>
        <v>-14.030905803057701</v>
      </c>
      <c r="T179" s="52">
        <f>(E179-E344)*100/E344</f>
        <v>-14.5737021599090557</v>
      </c>
      <c r="U179" s="52">
        <f>(F179-F344)*100/F344</f>
        <v>-3.85551768403346493</v>
      </c>
      <c r="V179" s="52">
        <f>(G179-G344)*100/G344</f>
        <v>-13.2136437071927553</v>
      </c>
      <c r="W179" s="52">
        <f>(H179-H344)*100/H344</f>
        <v>-13.5233970888969086</v>
      </c>
      <c r="X179" s="52">
        <f>(I179-I344)*100/I344</f>
        <v>-12.4834336999232711</v>
      </c>
      <c r="Y179" s="52">
        <f>(J179-J344)*100/J344</f>
        <v>-9.95626447131463799</v>
      </c>
      <c r="Z179" s="52">
        <f>(K179-K344)*100/K344</f>
        <v>-8.62298476556722449</v>
      </c>
      <c r="AA179" s="52">
        <f>(L179-L344)*100/L344</f>
        <v>-11.4809565177632482</v>
      </c>
      <c r="AB179" s="52">
        <f>(M179-M344)*100/M344</f>
        <v>-5.60673262822699847</v>
      </c>
      <c r="AC179" s="52">
        <f>(N179-N344)*100/N344</f>
        <v>7.56146459850163577</v>
      </c>
      <c r="AD179" s="19"/>
    </row>
    <row r="180" spans="1:30">
      <c r="A180" s="28"/>
      <c r="B180" s="89" t="s">
        <v>44</v>
      </c>
      <c r="C180" s="64">
        <f>C177+C178+C179</f>
        <v>23491</v>
      </c>
      <c r="D180" s="64">
        <f>D177+D178+D179</f>
        <v>22203</v>
      </c>
      <c r="E180" s="64">
        <f>E177+E178+E179</f>
        <v>24254</v>
      </c>
      <c r="F180" s="64">
        <f>F177+F178+F179</f>
        <v>23101</v>
      </c>
      <c r="G180" s="64">
        <f>G177+G178+G179</f>
        <v>21051</v>
      </c>
      <c r="H180" s="64">
        <f>H177+H178+H179</f>
        <v>20046</v>
      </c>
      <c r="I180" s="64">
        <f>I177+I178+I179</f>
        <v>20576</v>
      </c>
      <c r="J180" s="64">
        <f>J177+J178+J179</f>
        <v>21462</v>
      </c>
      <c r="K180" s="64">
        <f>K177+K178+K179</f>
        <v>20612</v>
      </c>
      <c r="L180" s="64">
        <f>L177+L178+L179</f>
        <v>21867</v>
      </c>
      <c r="M180" s="64">
        <f>M177+M178+M179</f>
        <v>22938</v>
      </c>
      <c r="N180" s="64">
        <f>N177+N178+N179</f>
        <v>27880</v>
      </c>
      <c r="O180" s="64">
        <f>O177+O178+O179</f>
        <v>269481</v>
      </c>
      <c r="P180" s="14" t="n">
        <v>20</v>
      </c>
      <c r="Q180" s="47" t="str">
        <f>B180</f>
        <v>65-80</v>
      </c>
      <c r="R180" s="52">
        <f>(C180-C345)*100/C345</f>
        <v>-7.44833835667710709</v>
      </c>
      <c r="S180" s="52">
        <f>(D180-D345)*100/D345</f>
        <v>-8.85935656011083239</v>
      </c>
      <c r="T180" s="52">
        <f>(E180-E345)*100/E345</f>
        <v>-7.94921912063305314</v>
      </c>
      <c r="U180" s="52">
        <f>(F180-F345)*100/F345</f>
        <v>1.46926405024926972</v>
      </c>
      <c r="V180" s="52">
        <f>(G180-G345)*100/G345</f>
        <v>-5.99714209163168732</v>
      </c>
      <c r="W180" s="52">
        <f>(H180-H345)*100/H345</f>
        <v>-4.62460747930345395</v>
      </c>
      <c r="X180" s="52">
        <f>(I180-I345)*100/I345</f>
        <v>-6.88223381266475798</v>
      </c>
      <c r="Y180" s="52">
        <f>(J180-J345)*100/J345</f>
        <v>-2.01901457479712843</v>
      </c>
      <c r="Z180" s="52">
        <f>(K180-K345)*100/K345</f>
        <v>-0.845449844259239214</v>
      </c>
      <c r="AA180" s="52">
        <f>(L180-L345)*100/L345</f>
        <v>-1.89551133941990617</v>
      </c>
      <c r="AB180" s="52">
        <f>(M180-M345)*100/M345</f>
        <v>3.0481367506008672</v>
      </c>
      <c r="AC180" s="52">
        <f>(N180-N345)*100/N345</f>
        <v>16.1521476482106401</v>
      </c>
      <c r="AD180" s="19"/>
    </row>
    <row r="181" spans="1:30">
      <c r="A181" s="23"/>
      <c r="B181" s="23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14"/>
      <c r="Q181" s="45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19"/>
    </row>
    <row r="182" spans="1:30">
      <c r="A182" s="26" t="n">
        <v>2020</v>
      </c>
      <c r="B182" s="27" t="s">
        <v>32</v>
      </c>
      <c r="C182" s="63">
        <f>C34</f>
        <v>16556</v>
      </c>
      <c r="D182" s="63">
        <f>D34</f>
        <v>15783</v>
      </c>
      <c r="E182" s="63">
        <f>E34</f>
        <v>17140</v>
      </c>
      <c r="F182" s="63">
        <f>F34</f>
        <v>16772</v>
      </c>
      <c r="G182" s="63">
        <f>G34</f>
        <v>14716</v>
      </c>
      <c r="H182" s="63">
        <f>H34</f>
        <v>13924</v>
      </c>
      <c r="I182" s="63">
        <f>I34</f>
        <v>14311</v>
      </c>
      <c r="J182" s="63">
        <f>J34</f>
        <v>15494</v>
      </c>
      <c r="K182" s="63">
        <f>K34</f>
        <v>14579</v>
      </c>
      <c r="L182" s="63">
        <f>L34</f>
        <v>15743</v>
      </c>
      <c r="M182" s="63">
        <f>M34</f>
        <v>17317</v>
      </c>
      <c r="N182" s="63">
        <f>N34</f>
        <v>22460</v>
      </c>
      <c r="O182" s="63">
        <f>O34</f>
        <v>194795</v>
      </c>
      <c r="P182" s="14" t="n">
        <v>20</v>
      </c>
      <c r="Q182" s="44" t="str">
        <f>B182</f>
        <v>80-85</v>
      </c>
      <c r="R182" s="51">
        <f>(C182-C347)*100/C347</f>
        <v>6.71995358880974614</v>
      </c>
      <c r="S182" s="51">
        <f>(D182-D347)*100/D347</f>
        <v>4.81819691183795484</v>
      </c>
      <c r="T182" s="51">
        <f>(E182-E347)*100/E347</f>
        <v>5.10823572698840955</v>
      </c>
      <c r="U182" s="51">
        <f>(F182-F347)*100/F347</f>
        <v>22.2270806004955546</v>
      </c>
      <c r="V182" s="51">
        <f>(G182-G347)*100/G347</f>
        <v>7.73848744417600098</v>
      </c>
      <c r="W182" s="51">
        <f>(H182-H347)*100/H347</f>
        <v>9.42454665121122304</v>
      </c>
      <c r="X182" s="51">
        <f>(I182-I347)*100/I347</f>
        <v>6.89822595704948682</v>
      </c>
      <c r="Y182" s="51">
        <f>(J182-J347)*100/J347</f>
        <v>15.8429906542056074</v>
      </c>
      <c r="Z182" s="51">
        <f>(K182-K347)*100/K347</f>
        <v>14.5945096189746302</v>
      </c>
      <c r="AA182" s="51">
        <f>(L182-L347)*100/L347</f>
        <v>13.6699218397443989</v>
      </c>
      <c r="AB182" s="51">
        <f>(M182-M347)*100/M347</f>
        <v>22.1550127854686529</v>
      </c>
      <c r="AC182" s="51">
        <f>(N182-N347)*100/N347</f>
        <v>46.4074442253475254</v>
      </c>
      <c r="AD182" s="19"/>
    </row>
    <row r="183" spans="1:30">
      <c r="A183" s="26" t="n">
        <v>2020</v>
      </c>
      <c r="B183" s="27" t="s">
        <v>33</v>
      </c>
      <c r="C183" s="63">
        <f>C35</f>
        <v>15577</v>
      </c>
      <c r="D183" s="63">
        <f>D35</f>
        <v>14530</v>
      </c>
      <c r="E183" s="63">
        <f>E35</f>
        <v>16076</v>
      </c>
      <c r="F183" s="63">
        <f>F35</f>
        <v>15569</v>
      </c>
      <c r="G183" s="63">
        <f>G35</f>
        <v>13959</v>
      </c>
      <c r="H183" s="63">
        <f>H35</f>
        <v>13143</v>
      </c>
      <c r="I183" s="63">
        <f>I35</f>
        <v>13202</v>
      </c>
      <c r="J183" s="63">
        <f>J35</f>
        <v>14477</v>
      </c>
      <c r="K183" s="63">
        <f>K35</f>
        <v>13704</v>
      </c>
      <c r="L183" s="63">
        <f>L35</f>
        <v>14762</v>
      </c>
      <c r="M183" s="63">
        <f>M35</f>
        <v>16683</v>
      </c>
      <c r="N183" s="63">
        <f>N35</f>
        <v>21929</v>
      </c>
      <c r="O183" s="63">
        <f>O35</f>
        <v>183611</v>
      </c>
      <c r="P183" s="14" t="n">
        <v>20</v>
      </c>
      <c r="Q183" s="44" t="str">
        <f>B183</f>
        <v>85-90</v>
      </c>
      <c r="R183" s="51">
        <f>(C183-C348)*100/C348</f>
        <v>-5.30411258700872335</v>
      </c>
      <c r="S183" s="51">
        <f>(D183-D348)*100/D348</f>
        <v>-8.1948568901244716</v>
      </c>
      <c r="T183" s="51">
        <f>(E183-E348)*100/E348</f>
        <v>-5.18850537428306069</v>
      </c>
      <c r="U183" s="51">
        <f>(F183-F348)*100/F348</f>
        <v>10.9140129657334182</v>
      </c>
      <c r="V183" s="51">
        <f>(G183-G348)*100/G348</f>
        <v>2.10291482280656838</v>
      </c>
      <c r="W183" s="51">
        <f>(H183-H348)*100/H348</f>
        <v>4.40481391746435236</v>
      </c>
      <c r="X183" s="51">
        <f>(I183-I348)*100/I348</f>
        <v>-1.55291661229283573</v>
      </c>
      <c r="Y183" s="51">
        <f>(J183-J348)*100/J348</f>
        <v>8.20891338876950449</v>
      </c>
      <c r="Z183" s="51">
        <f>(K183-K348)*100/K348</f>
        <v>8.37270912002530565</v>
      </c>
      <c r="AA183" s="51">
        <f>(L183-L348)*100/L348</f>
        <v>7.55751470882894072</v>
      </c>
      <c r="AB183" s="51">
        <f>(M183-M348)*100/M348</f>
        <v>19.3497040044354627</v>
      </c>
      <c r="AC183" s="51">
        <f>(N183-N348)*100/N348</f>
        <v>42.9041560091885117</v>
      </c>
      <c r="AD183" s="19"/>
    </row>
    <row r="184" spans="1:30">
      <c r="A184" s="26" t="n">
        <v>2020</v>
      </c>
      <c r="B184" s="27" t="s">
        <v>34</v>
      </c>
      <c r="C184" s="63">
        <f>C36</f>
        <v>12282</v>
      </c>
      <c r="D184" s="63">
        <f>D36</f>
        <v>11487</v>
      </c>
      <c r="E184" s="63">
        <f>E36</f>
        <v>12598</v>
      </c>
      <c r="F184" s="63">
        <f>F36</f>
        <v>11993</v>
      </c>
      <c r="G184" s="63">
        <f>G36</f>
        <v>10418</v>
      </c>
      <c r="H184" s="63">
        <f>H36</f>
        <v>9958</v>
      </c>
      <c r="I184" s="63">
        <f>I36</f>
        <v>10273</v>
      </c>
      <c r="J184" s="63">
        <f>J36</f>
        <v>11328</v>
      </c>
      <c r="K184" s="63">
        <f>K36</f>
        <v>10156</v>
      </c>
      <c r="L184" s="63">
        <f>L36</f>
        <v>11389</v>
      </c>
      <c r="M184" s="63">
        <f>M36</f>
        <v>12498</v>
      </c>
      <c r="N184" s="63">
        <f>N36</f>
        <v>16834</v>
      </c>
      <c r="O184" s="63">
        <f>O36</f>
        <v>141214</v>
      </c>
      <c r="P184" s="14" t="n">
        <v>20</v>
      </c>
      <c r="Q184" s="44" t="str">
        <f>B184</f>
        <v>90-95</v>
      </c>
      <c r="R184" s="51">
        <f>(C184-C349)*100/C349</f>
        <v>-0.560671996761461422</v>
      </c>
      <c r="S184" s="51">
        <f>(D184-D349)*100/D349</f>
        <v>-4.15719321666214725</v>
      </c>
      <c r="T184" s="51">
        <f>(E184-E349)*100/E349</f>
        <v>-1.20959046442784612</v>
      </c>
      <c r="U184" s="51">
        <f>(F184-F349)*100/F349</f>
        <v>15.5088969685295321</v>
      </c>
      <c r="V184" s="51">
        <f>(G184-G349)*100/G349</f>
        <v>3.77786078944091663</v>
      </c>
      <c r="W184" s="51">
        <f>(H184-H349)*100/H349</f>
        <v>6.51406567547331239</v>
      </c>
      <c r="X184" s="51">
        <f>(I184-I349)*100/I349</f>
        <v>3.87785024520956547</v>
      </c>
      <c r="Y184" s="51">
        <f>(J184-J349)*100/J349</f>
        <v>15.3828524865676961</v>
      </c>
      <c r="Z184" s="51">
        <f>(K184-K349)*100/K349</f>
        <v>9.14855315833310989</v>
      </c>
      <c r="AA184" s="51">
        <f>(L184-L349)*100/L349</f>
        <v>10.7825494868926608</v>
      </c>
      <c r="AB184" s="51">
        <f>(M184-M349)*100/M349</f>
        <v>19.2841803865425909</v>
      </c>
      <c r="AC184" s="51">
        <f>(N184-N349)*100/N349</f>
        <v>45.1457147784100741</v>
      </c>
      <c r="AD184" s="19"/>
    </row>
    <row r="185" spans="1:30">
      <c r="A185" s="26" t="n">
        <v>2020</v>
      </c>
      <c r="B185" s="27" t="s">
        <v>45</v>
      </c>
      <c r="C185" s="63">
        <f>C37</f>
        <v>4993</v>
      </c>
      <c r="D185" s="63">
        <f>D37</f>
        <v>4759</v>
      </c>
      <c r="E185" s="63">
        <f>E37</f>
        <v>5281</v>
      </c>
      <c r="F185" s="63">
        <f>F37</f>
        <v>4933</v>
      </c>
      <c r="G185" s="63">
        <f>G37</f>
        <v>4366</v>
      </c>
      <c r="H185" s="63">
        <f>H37</f>
        <v>4235</v>
      </c>
      <c r="I185" s="63">
        <f>I37</f>
        <v>4232</v>
      </c>
      <c r="J185" s="63">
        <f>J37</f>
        <v>4768</v>
      </c>
      <c r="K185" s="63">
        <f>K37</f>
        <v>4431</v>
      </c>
      <c r="L185" s="63">
        <f>L37</f>
        <v>4685</v>
      </c>
      <c r="M185" s="63">
        <f>M37</f>
        <v>5222</v>
      </c>
      <c r="N185" s="63">
        <f>N37</f>
        <v>6974</v>
      </c>
      <c r="O185" s="63">
        <f>O37</f>
        <v>58879</v>
      </c>
      <c r="P185" s="14" t="n">
        <v>20</v>
      </c>
      <c r="Q185" s="48" t="str">
        <f>B185</f>
        <v>95+</v>
      </c>
      <c r="R185" s="51">
        <f>(C185-C350)*100/C350</f>
        <v>2.87951372791428426</v>
      </c>
      <c r="S185" s="51">
        <f>(D185-D350)*100/D350</f>
        <v>1.28764499308289881</v>
      </c>
      <c r="T185" s="51">
        <f>(E185-E350)*100/E350</f>
        <v>4.00275712668012407</v>
      </c>
      <c r="U185" s="51">
        <f>(F185-F350)*100/F350</f>
        <v>20.8328230251071638</v>
      </c>
      <c r="V185" s="51">
        <f>(G185-G350)*100/G350</f>
        <v>10.3849314202642056</v>
      </c>
      <c r="W185" s="51">
        <f>(H185-H350)*100/H350</f>
        <v>15.253776023948836</v>
      </c>
      <c r="X185" s="51">
        <f>(I185-I350)*100/I350</f>
        <v>8.81275310149771762</v>
      </c>
      <c r="Y185" s="51">
        <f>(J185-J350)*100/J350</f>
        <v>21.7413506957742868</v>
      </c>
      <c r="Z185" s="51">
        <f>(K185-K350)*100/K350</f>
        <v>20.7274708807301948</v>
      </c>
      <c r="AA185" s="51">
        <f>(L185-L350)*100/L350</f>
        <v>14.2682926829268286</v>
      </c>
      <c r="AB185" s="51">
        <f>(M185-M350)*100/M350</f>
        <v>24.060105719546236</v>
      </c>
      <c r="AC185" s="51">
        <f>(N185-N350)*100/N350</f>
        <v>50.3665373005605872</v>
      </c>
      <c r="AD185" s="19"/>
    </row>
    <row r="187" spans="1:30">
      <c r="A187" s="90" t="s">
        <v>50</v>
      </c>
      <c r="B187" s="91" t="s">
        <v>46</v>
      </c>
      <c r="C187" s="68">
        <f>SUM(C182:C185)</f>
        <v>49408</v>
      </c>
      <c r="D187" s="68">
        <f>SUM(D182:D185)</f>
        <v>46559</v>
      </c>
      <c r="E187" s="68">
        <f>SUM(E182:E185)</f>
        <v>51095</v>
      </c>
      <c r="F187" s="68">
        <f>SUM(F182:F185)</f>
        <v>49267</v>
      </c>
      <c r="G187" s="68">
        <f>SUM(G182:G185)</f>
        <v>43459</v>
      </c>
      <c r="H187" s="68">
        <f>SUM(H182:H185)</f>
        <v>41260</v>
      </c>
      <c r="I187" s="68">
        <f>SUM(I182:I185)</f>
        <v>42018</v>
      </c>
      <c r="J187" s="68">
        <f>SUM(J182:J185)</f>
        <v>46067</v>
      </c>
      <c r="K187" s="68">
        <f>SUM(K182:K185)</f>
        <v>42870</v>
      </c>
      <c r="L187" s="68">
        <f>SUM(L182:L185)</f>
        <v>46579</v>
      </c>
      <c r="M187" s="68">
        <f>SUM(M182:M185)</f>
        <v>51720</v>
      </c>
      <c r="N187" s="68">
        <f>SUM(N182:N185)</f>
        <v>68197</v>
      </c>
      <c r="O187" s="68">
        <f>SUM(O182:O185)</f>
        <v>578499</v>
      </c>
      <c r="P187" s="14" t="n">
        <v>20</v>
      </c>
      <c r="Q187" s="70" t="str">
        <f>B187</f>
        <v>80+</v>
      </c>
      <c r="R187" s="71">
        <f>(C187-C352)*100/C352</f>
        <v>0.489144251792342466</v>
      </c>
      <c r="S187" s="71">
        <f>(D187-D352)*100/D352</f>
        <v>-2.12168831100576538</v>
      </c>
      <c r="T187" s="71">
        <f>(E187-E352)*100/E352</f>
        <v>0.00440375591448884673</v>
      </c>
      <c r="U187" s="71">
        <f>(F187-F352)*100/F352</f>
        <v>16.679396318466285</v>
      </c>
      <c r="V187" s="71">
        <f>(G187-G352)*100/G352</f>
        <v>5.16521676003339447</v>
      </c>
      <c r="W187" s="71">
        <f>(H187-H352)*100/H352</f>
        <v>7.6251899287237439</v>
      </c>
      <c r="X187" s="71">
        <f>(I187-I352)*100/I352</f>
        <v>3.55254888913533717</v>
      </c>
      <c r="Y187" s="71">
        <f>(J187-J352)*100/J352</f>
        <v>13.7793914246196412</v>
      </c>
      <c r="Z187" s="71">
        <f>(K187-K352)*100/K352</f>
        <v>11.8080459020668975</v>
      </c>
      <c r="AA187" s="71">
        <f>(L187-L352)*100/L352</f>
        <v>11.0213323799308789</v>
      </c>
      <c r="AB187" s="71">
        <f>(M187-M352)*100/M352</f>
        <v>20.72476876841829</v>
      </c>
      <c r="AC187" s="71">
        <f>(N187-N352)*100/N352</f>
        <v>45.3412045522356237</v>
      </c>
      <c r="AD187" s="19"/>
    </row>
    <row r="188" spans="1:30">
      <c r="A188" s="94" t="s">
        <v>50</v>
      </c>
      <c r="B188" s="92" t="s">
        <v>47</v>
      </c>
      <c r="C188" s="73">
        <f>C172+C173+C174+C177+C178+C179</f>
        <v>33007</v>
      </c>
      <c r="D188" s="73">
        <f>D172+D173+D174+D177+D178+D179</f>
        <v>31068</v>
      </c>
      <c r="E188" s="73">
        <f>E172+E173+E174+E177+E178+E179</f>
        <v>33744</v>
      </c>
      <c r="F188" s="73">
        <f>F172+F173+F174+F177+F178+F179</f>
        <v>32057</v>
      </c>
      <c r="G188" s="73">
        <f>G172+G173+G174+G177+G178+G179</f>
        <v>29943</v>
      </c>
      <c r="H188" s="73">
        <f>H172+H173+H174+H177+H178+H179</f>
        <v>28507</v>
      </c>
      <c r="I188" s="73">
        <f>I172+I173+I174+I177+I178+I179</f>
        <v>29330</v>
      </c>
      <c r="J188" s="73">
        <f>J172+J173+J174+J177+J178+J179</f>
        <v>30224</v>
      </c>
      <c r="K188" s="73">
        <f>K172+K173+K174+K177+K178+K179</f>
        <v>29029</v>
      </c>
      <c r="L188" s="73">
        <f>L172+L173+L174+L177+L178+L179</f>
        <v>30856</v>
      </c>
      <c r="M188" s="73">
        <f>M172+M173+M174+M177+M178+M179</f>
        <v>31964</v>
      </c>
      <c r="N188" s="73">
        <f>N172+N173+N174+N177+N178+N179</f>
        <v>38019</v>
      </c>
      <c r="O188" s="73">
        <f>O172+O173+O174+O177+O178+O179</f>
        <v>377748</v>
      </c>
      <c r="P188" s="14" t="n">
        <v>20</v>
      </c>
      <c r="Q188" s="70" t="str">
        <f>B188</f>
        <v>50-80</v>
      </c>
      <c r="R188" s="71">
        <f>(C188-C353)*100/C353</f>
        <v>-5.73266598599141819</v>
      </c>
      <c r="S188" s="71">
        <f>(D188-D353)*100/D353</f>
        <v>-6.90747829474204611</v>
      </c>
      <c r="T188" s="71">
        <f>(E188-E353)*100/E353</f>
        <v>-6.75619663433640039</v>
      </c>
      <c r="U188" s="71">
        <f>(F188-F353)*100/F353</f>
        <v>1.51607514665948884</v>
      </c>
      <c r="V188" s="71">
        <f>(G188-G353)*100/G353</f>
        <v>-3.97806532300735949</v>
      </c>
      <c r="W188" s="71">
        <f>(H188-H353)*100/H353</f>
        <v>-3.42748253228879962</v>
      </c>
      <c r="X188" s="71">
        <f>(I188-I353)*100/I353</f>
        <v>-4.81985380615117531</v>
      </c>
      <c r="Y188" s="71">
        <f>(J188-J353)*100/J353</f>
        <v>-1.10675751948891188</v>
      </c>
      <c r="Z188" s="71">
        <f>(K188-K353)*100/K353</f>
        <v>0.195877089283711143</v>
      </c>
      <c r="AA188" s="71">
        <f>(L188-L353)*100/L353</f>
        <v>-0.676779463243873991</v>
      </c>
      <c r="AB188" s="71">
        <f>(M188-M353)*100/M353</f>
        <v>3.2845948784231358</v>
      </c>
      <c r="AC188" s="71">
        <f>(N188-N353)*100/N353</f>
        <v>14.937420642118628</v>
      </c>
      <c r="AD188" s="19"/>
    </row>
    <row r="189" spans="1:30">
      <c r="A189" s="94" t="s">
        <v>50</v>
      </c>
      <c r="B189" s="72" t="s">
        <v>48</v>
      </c>
      <c r="C189" s="73">
        <f>SUM(C162:C169)-C165</f>
        <v>2565</v>
      </c>
      <c r="D189" s="73">
        <f>SUM(D162:D169)-D165</f>
        <v>2403</v>
      </c>
      <c r="E189" s="73">
        <f>SUM(E162:E169)-E165</f>
        <v>2557</v>
      </c>
      <c r="F189" s="73">
        <f>SUM(F162:F169)-F165</f>
        <v>2506</v>
      </c>
      <c r="G189" s="73">
        <f>SUM(G162:G169)-G165</f>
        <v>2433</v>
      </c>
      <c r="H189" s="73">
        <f>SUM(H162:H169)-H165</f>
        <v>2392</v>
      </c>
      <c r="I189" s="73">
        <f>SUM(I162:I169)-I165</f>
        <v>2447</v>
      </c>
      <c r="J189" s="73">
        <f>SUM(J162:J169)-J165</f>
        <v>2451</v>
      </c>
      <c r="K189" s="73">
        <f>SUM(K162:K169)-K165</f>
        <v>2344</v>
      </c>
      <c r="L189" s="73">
        <f>SUM(L162:L169)-L165</f>
        <v>2346</v>
      </c>
      <c r="M189" s="73">
        <f>SUM(M162:M169)-M165</f>
        <v>2305</v>
      </c>
      <c r="N189" s="73">
        <f>SUM(N162:N169)-N165</f>
        <v>2576</v>
      </c>
      <c r="O189" s="73">
        <f>SUM(O162:O169)-O165</f>
        <v>29325</v>
      </c>
      <c r="P189" s="14" t="n">
        <v>20</v>
      </c>
      <c r="Q189" s="70" t="str">
        <f>B189</f>
        <v>0-50</v>
      </c>
      <c r="R189" s="71">
        <f>(C189-C354)*100/C354</f>
        <v>-7.783570016178321</v>
      </c>
      <c r="S189" s="71">
        <f>(D189-D354)*100/D354</f>
        <v>-6.77012609117361741</v>
      </c>
      <c r="T189" s="71">
        <f>(E189-E354)*100/E354</f>
        <v>-9.6306767980208523</v>
      </c>
      <c r="U189" s="71">
        <f>(F189-F354)*100/F354</f>
        <v>-2.28114642230454301</v>
      </c>
      <c r="V189" s="71">
        <f>(G189-G354)*100/G354</f>
        <v>-7.25245401696369019</v>
      </c>
      <c r="W189" s="71">
        <f>(H189-H354)*100/H354</f>
        <v>-6.37048634895782406</v>
      </c>
      <c r="X189" s="71">
        <f>(I189-I354)*100/I354</f>
        <v>-6.75431075545393966</v>
      </c>
      <c r="Y189" s="71">
        <f>(J189-J354)*100/J354</f>
        <v>-5.69449788380146238</v>
      </c>
      <c r="Z189" s="71">
        <f>(K189-K354)*100/K354</f>
        <v>-5.28336195575310619</v>
      </c>
      <c r="AA189" s="71">
        <f>(L189-L354)*100/L354</f>
        <v>-7.90971540726202171</v>
      </c>
      <c r="AB189" s="71">
        <f>(M189-M354)*100/M354</f>
        <v>-8.00239473159050085</v>
      </c>
      <c r="AC189" s="71">
        <f>(N189-N354)*100/N354</f>
        <v>0.262722584411793303</v>
      </c>
      <c r="AD189" s="19"/>
    </row>
    <row r="190" spans="1:16">
      <c r="A190" s="21"/>
      <c r="B190" s="21"/>
      <c r="C190" s="58" t="str">
        <f>IF(C187+C188+C189=C160,"r","f")</f>
        <v>r</v>
      </c>
      <c r="D190" s="58" t="str">
        <f>IF(D187+D188+D189=D160,"r","f")</f>
        <v>r</v>
      </c>
      <c r="E190" s="58" t="str">
        <f>IF(E187+E188+E189=E160,"r","f")</f>
        <v>r</v>
      </c>
      <c r="F190" s="58" t="str">
        <f>IF(F187+F188+F189=F160,"r","f")</f>
        <v>r</v>
      </c>
      <c r="G190" s="58" t="str">
        <f>IF(G187+G188+G189=G160,"r","f")</f>
        <v>r</v>
      </c>
      <c r="H190" s="58" t="str">
        <f>IF(H187+H188+H189=H160,"r","f")</f>
        <v>r</v>
      </c>
      <c r="I190" s="58" t="str">
        <f>IF(I187+I188+I189=I160,"r","f")</f>
        <v>r</v>
      </c>
      <c r="J190" s="58" t="str">
        <f>IF(J187+J188+J189=J160,"r","f")</f>
        <v>r</v>
      </c>
      <c r="K190" s="58" t="str">
        <f>IF(K187+K188+K189=K160,"r","f")</f>
        <v>r</v>
      </c>
      <c r="L190" s="58" t="str">
        <f>IF(L187+L188+L189=L160,"r","f")</f>
        <v>r</v>
      </c>
      <c r="M190" s="58" t="str">
        <f>IF(M187+M188+M189=M160,"r","f")</f>
        <v>r</v>
      </c>
      <c r="N190" s="58" t="str">
        <f>IF(N187+N188+N189=N160,"r","f")</f>
        <v>r</v>
      </c>
      <c r="O190" s="58" t="str">
        <f>IF(O187+O188+O189=O160,"r","f")</f>
        <v>r</v>
      </c>
      <c r="P190" s="14"/>
    </row>
    <row r="191" spans="1:30">
      <c r="A191" s="21"/>
      <c r="B191" s="21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14"/>
      <c r="Q191" s="38" t="s">
        <v>52</v>
      </c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19"/>
    </row>
    <row r="192" spans="1:30">
      <c r="A192" s="87" t="s">
        <v>53</v>
      </c>
      <c r="B192" s="31" t="s">
        <v>40</v>
      </c>
      <c r="C192" s="62">
        <f>C38</f>
        <v>85105</v>
      </c>
      <c r="D192" s="62">
        <f>D38</f>
        <v>81009</v>
      </c>
      <c r="E192" s="62">
        <f>E38</f>
        <v>86739</v>
      </c>
      <c r="F192" s="62">
        <f>F38</f>
        <v>77410</v>
      </c>
      <c r="G192" s="62">
        <f>G38</f>
        <v>75669</v>
      </c>
      <c r="H192" s="62">
        <f>H38</f>
        <v>73483</v>
      </c>
      <c r="I192" s="62">
        <f>I38</f>
        <v>76926</v>
      </c>
      <c r="J192" s="62">
        <f>J38</f>
        <v>73444</v>
      </c>
      <c r="K192" s="62">
        <f>K38</f>
        <v>71022</v>
      </c>
      <c r="L192" s="62">
        <f>L38</f>
        <v>77006</v>
      </c>
      <c r="M192" s="62">
        <f>M38</f>
        <v>78378</v>
      </c>
      <c r="N192" s="62">
        <f>N38</f>
        <v>83329</v>
      </c>
      <c r="O192" s="62">
        <f>O38</f>
        <v>939520</v>
      </c>
      <c r="P192" s="41" t="s">
        <v>3</v>
      </c>
      <c r="Q192" s="43" t="str">
        <f>A192</f>
        <v>2019</v>
      </c>
      <c r="R192" s="40" t="s">
        <v>8</v>
      </c>
      <c r="S192" s="40" t="s">
        <v>9</v>
      </c>
      <c r="T192" s="40" t="s">
        <v>10</v>
      </c>
      <c r="U192" s="40" t="s">
        <v>11</v>
      </c>
      <c r="V192" s="40" t="s">
        <v>12</v>
      </c>
      <c r="W192" s="40" t="s">
        <v>13</v>
      </c>
      <c r="X192" s="40" t="s">
        <v>14</v>
      </c>
      <c r="Y192" s="40" t="s">
        <v>15</v>
      </c>
      <c r="Z192" s="40" t="s">
        <v>16</v>
      </c>
      <c r="AA192" s="40" t="s">
        <v>17</v>
      </c>
      <c r="AB192" s="40" t="s">
        <v>18</v>
      </c>
      <c r="AC192" s="40" t="s">
        <v>19</v>
      </c>
      <c r="AD192" s="19"/>
    </row>
    <row r="193" spans="1:30">
      <c r="A193" s="32"/>
      <c r="B193" s="31" t="s">
        <v>40</v>
      </c>
      <c r="C193" s="62">
        <f>C198+C203+C208+C213+C220</f>
        <v>85105</v>
      </c>
      <c r="D193" s="62">
        <f>D198+D203+D208+D213+D220</f>
        <v>81009</v>
      </c>
      <c r="E193" s="62">
        <f>E198+E203+E208+E213+E220</f>
        <v>86739</v>
      </c>
      <c r="F193" s="62">
        <f>F198+F203+F208+F213+F220</f>
        <v>77410</v>
      </c>
      <c r="G193" s="62">
        <f>G198+G203+G208+G213+G220</f>
        <v>75669</v>
      </c>
      <c r="H193" s="62">
        <f>H198+H203+H208+H213+H220</f>
        <v>73483</v>
      </c>
      <c r="I193" s="62">
        <f>I198+I203+I208+I213+I220</f>
        <v>76926</v>
      </c>
      <c r="J193" s="62">
        <f>J198+J203+J208+J213+J220</f>
        <v>73444</v>
      </c>
      <c r="K193" s="62">
        <f>K198+K203+K208+K213+K220</f>
        <v>71022</v>
      </c>
      <c r="L193" s="62">
        <f>L198+L203+L208+L213+L220</f>
        <v>77006</v>
      </c>
      <c r="M193" s="62">
        <f>M198+M203+M208+M213+M220</f>
        <v>78378</v>
      </c>
      <c r="N193" s="62">
        <f>N198+N203+N208+N213+N220</f>
        <v>83329</v>
      </c>
      <c r="O193" s="62">
        <f>O198+O203+O208+O213+O220</f>
        <v>939520</v>
      </c>
      <c r="P193" s="14" t="n">
        <v>19</v>
      </c>
      <c r="Q193" s="42" t="str">
        <f>B193</f>
        <v>  0+</v>
      </c>
      <c r="R193" s="49">
        <f>(C193-C325)*100/C325</f>
        <v>-2.13682216338510811</v>
      </c>
      <c r="S193" s="49">
        <f>(D193-D325)*100/D325</f>
        <v>-3.00530418228187601</v>
      </c>
      <c r="T193" s="49">
        <f>(E193-E325)*100/E325</f>
        <v>-3.74231852293692535</v>
      </c>
      <c r="U193" s="49">
        <f>(F193-F325)*100/F325</f>
        <v>1.3657731742768473</v>
      </c>
      <c r="V193" s="49">
        <f>(G193-G325)*100/G325</f>
        <v>0.715747441976541054</v>
      </c>
      <c r="W193" s="49">
        <f>(H193-H325)*100/H325</f>
        <v>4.36406631136801781</v>
      </c>
      <c r="X193" s="49">
        <f>(I193-I325)*100/I325</f>
        <v>3.93158236057068713</v>
      </c>
      <c r="Y193" s="49">
        <f>(J193-J325)*100/J325</f>
        <v>-0.278685797886604414</v>
      </c>
      <c r="Z193" s="49">
        <f>(K193-K325)*100/K325</f>
        <v>1.76602497510370471</v>
      </c>
      <c r="AA193" s="49">
        <f>(L193-L325)*100/L325</f>
        <v>1.901910511951038</v>
      </c>
      <c r="AB193" s="49">
        <f>(M193-M325)*100/M325</f>
        <v>2.73120189267212155</v>
      </c>
      <c r="AC193" s="49">
        <f>(N193-N325)*100/N325</f>
        <v>0.920136733711399835</v>
      </c>
      <c r="AD193" s="19"/>
    </row>
    <row r="194" spans="1:30">
      <c r="A194" s="20"/>
      <c r="B194" s="11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14"/>
      <c r="Q194" s="43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19"/>
    </row>
    <row r="195" spans="1:30">
      <c r="A195" s="26" t="n">
        <v>2019</v>
      </c>
      <c r="B195" s="27" t="s">
        <v>20</v>
      </c>
      <c r="C195" s="63">
        <f>C39</f>
        <v>333</v>
      </c>
      <c r="D195" s="63">
        <f>D39</f>
        <v>326</v>
      </c>
      <c r="E195" s="63">
        <f>E39</f>
        <v>320</v>
      </c>
      <c r="F195" s="63">
        <f>F39</f>
        <v>294</v>
      </c>
      <c r="G195" s="63">
        <f>G39</f>
        <v>272</v>
      </c>
      <c r="H195" s="63">
        <f>H39</f>
        <v>297</v>
      </c>
      <c r="I195" s="63">
        <f>I39</f>
        <v>283</v>
      </c>
      <c r="J195" s="63">
        <f>J39</f>
        <v>283</v>
      </c>
      <c r="K195" s="63">
        <f>K39</f>
        <v>285</v>
      </c>
      <c r="L195" s="63">
        <f>L39</f>
        <v>279</v>
      </c>
      <c r="M195" s="63">
        <f>M39</f>
        <v>276</v>
      </c>
      <c r="N195" s="63">
        <f>N39</f>
        <v>308</v>
      </c>
      <c r="O195" s="63">
        <f>O39</f>
        <v>3556</v>
      </c>
      <c r="P195" s="14" t="n">
        <v>19</v>
      </c>
      <c r="Q195" s="44" t="str">
        <f>B195</f>
        <v>0-15</v>
      </c>
      <c r="R195" s="51">
        <f>(C195-C327)*100/C327</f>
        <v>3.9001560062402497</v>
      </c>
      <c r="S195" s="51">
        <f>(D195-D327)*100/D327</f>
        <v>9.03010033444816074</v>
      </c>
      <c r="T195" s="51">
        <f>(E195-E327)*100/E327</f>
        <v>-7.0442992011619463</v>
      </c>
      <c r="U195" s="51">
        <f>(F195-F327)*100/F327</f>
        <v>-0.843170320404721707</v>
      </c>
      <c r="V195" s="51">
        <f>(G195-G327)*100/G327</f>
        <v>-5.96369922212618864</v>
      </c>
      <c r="W195" s="51">
        <f>(H195-H327)*100/H327</f>
        <v>-1.32890365448504988</v>
      </c>
      <c r="X195" s="51">
        <f>(I195-I327)*100/I327</f>
        <v>-7.7424612876935619</v>
      </c>
      <c r="Y195" s="51">
        <f>(J195-J327)*100/J327</f>
        <v>-5.27196652719665249</v>
      </c>
      <c r="Z195" s="51">
        <f>(K195-K327)*100/K327</f>
        <v>0.352112676056338003</v>
      </c>
      <c r="AA195" s="51">
        <f>(L195-L327)*100/L327</f>
        <v>-6.53266331658291488</v>
      </c>
      <c r="AB195" s="51">
        <f>(M195-M327)*100/M327</f>
        <v>-2.90237467018469673</v>
      </c>
      <c r="AC195" s="51">
        <f>(N195-N327)*100/N327</f>
        <v>-1.28205128205128215</v>
      </c>
      <c r="AD195" s="19"/>
    </row>
    <row r="196" spans="1:30">
      <c r="A196" s="26" t="n">
        <v>2019</v>
      </c>
      <c r="B196" s="27" t="s">
        <v>21</v>
      </c>
      <c r="C196" s="63">
        <f>C40</f>
        <v>333</v>
      </c>
      <c r="D196" s="63">
        <f>D40</f>
        <v>327</v>
      </c>
      <c r="E196" s="63">
        <f>E40</f>
        <v>332</v>
      </c>
      <c r="F196" s="63">
        <f>F40</f>
        <v>305</v>
      </c>
      <c r="G196" s="63">
        <f>G40</f>
        <v>337</v>
      </c>
      <c r="H196" s="63">
        <f>H40</f>
        <v>335</v>
      </c>
      <c r="I196" s="63">
        <f>I40</f>
        <v>370</v>
      </c>
      <c r="J196" s="63">
        <f>J40</f>
        <v>363</v>
      </c>
      <c r="K196" s="63">
        <f>K40</f>
        <v>303</v>
      </c>
      <c r="L196" s="63">
        <f>L40</f>
        <v>319</v>
      </c>
      <c r="M196" s="63">
        <f>M40</f>
        <v>327</v>
      </c>
      <c r="N196" s="63">
        <f>N40</f>
        <v>318</v>
      </c>
      <c r="O196" s="63">
        <f>O40</f>
        <v>3969</v>
      </c>
      <c r="P196" s="14" t="n">
        <v>19</v>
      </c>
      <c r="Q196" s="44" t="str">
        <f>B196</f>
        <v>15-30</v>
      </c>
      <c r="R196" s="51">
        <f>(C196-C328)*100/C328</f>
        <v>-9.69491525423728895</v>
      </c>
      <c r="S196" s="51">
        <f>(D196-D328)*100/D328</f>
        <v>-2.46085011185682312</v>
      </c>
      <c r="T196" s="51">
        <f>(E196-E328)*100/E328</f>
        <v>-5.81560283687943258</v>
      </c>
      <c r="U196" s="51">
        <f>(F196-F328)*100/F328</f>
        <v>-7.50568612585291906</v>
      </c>
      <c r="V196" s="51">
        <f>(G196-G328)*100/G328</f>
        <v>-6.38888888888888928</v>
      </c>
      <c r="W196" s="51">
        <f>(H196-H328)*100/H328</f>
        <v>-3.17919075144508678</v>
      </c>
      <c r="X196" s="51">
        <f>(I196-I328)*100/I328</f>
        <v>0.611828687967369156</v>
      </c>
      <c r="Y196" s="51">
        <f>(J196-J328)*100/J328</f>
        <v>0.276243093922651939</v>
      </c>
      <c r="Z196" s="51">
        <f>(K196-K328)*100/K328</f>
        <v>-11.0785033015407191</v>
      </c>
      <c r="AA196" s="51">
        <f>(L196-L328)*100/L328</f>
        <v>-6.10743193524650518</v>
      </c>
      <c r="AB196" s="51">
        <f>(M196-M328)*100/M328</f>
        <v>-2.75092936802973975</v>
      </c>
      <c r="AC196" s="51">
        <f>(N196-N328)*100/N328</f>
        <v>-5.28667163067758761</v>
      </c>
      <c r="AD196" s="19"/>
    </row>
    <row r="197" spans="1:30">
      <c r="A197" s="26" t="n">
        <v>2019</v>
      </c>
      <c r="B197" s="27" t="s">
        <v>22</v>
      </c>
      <c r="C197" s="63">
        <f>C41</f>
        <v>232</v>
      </c>
      <c r="D197" s="63">
        <f>D41</f>
        <v>199</v>
      </c>
      <c r="E197" s="63">
        <f>E41</f>
        <v>228</v>
      </c>
      <c r="F197" s="63">
        <f>F41</f>
        <v>238</v>
      </c>
      <c r="G197" s="63">
        <f>G41</f>
        <v>220</v>
      </c>
      <c r="H197" s="63">
        <f>H41</f>
        <v>224</v>
      </c>
      <c r="I197" s="63">
        <f>I41</f>
        <v>218</v>
      </c>
      <c r="J197" s="63">
        <f>J41</f>
        <v>215</v>
      </c>
      <c r="K197" s="63">
        <f>K41</f>
        <v>219</v>
      </c>
      <c r="L197" s="63">
        <f>L41</f>
        <v>213</v>
      </c>
      <c r="M197" s="63">
        <f>M41</f>
        <v>209</v>
      </c>
      <c r="N197" s="63">
        <f>N41</f>
        <v>220</v>
      </c>
      <c r="O197" s="63">
        <f>O41</f>
        <v>2635</v>
      </c>
      <c r="P197" s="14" t="n">
        <v>19</v>
      </c>
      <c r="Q197" s="44" t="str">
        <f>B197</f>
        <v>30-35</v>
      </c>
      <c r="R197" s="51">
        <f>(C197-C329)*100/C329</f>
        <v>-3.13152400835073053</v>
      </c>
      <c r="S197" s="51">
        <f>(D197-D329)*100/D329</f>
        <v>-5.91016548463356983</v>
      </c>
      <c r="T197" s="51">
        <f>(E197-E329)*100/E329</f>
        <v>-4.30220356768100753</v>
      </c>
      <c r="U197" s="51">
        <f>(F197-F329)*100/F329</f>
        <v>4.27163198247535636</v>
      </c>
      <c r="V197" s="51">
        <f>(G197-G329)*100/G329</f>
        <v>-1.12359550561797761</v>
      </c>
      <c r="W197" s="51">
        <f>(H197-H329)*100/H329</f>
        <v>0.787401574803149629</v>
      </c>
      <c r="X197" s="51">
        <f>(I197-I329)*100/I329</f>
        <v>-4.2810098792535678</v>
      </c>
      <c r="Y197" s="51">
        <f>(J197-J329)*100/J329</f>
        <v>-5.90809628008752696</v>
      </c>
      <c r="Z197" s="51">
        <f>(K197-K329)*100/K329</f>
        <v>4.7846889952153111</v>
      </c>
      <c r="AA197" s="51">
        <f>(L197-L329)*100/L329</f>
        <v>-3.29171396140749151</v>
      </c>
      <c r="AB197" s="51">
        <f>(M197-M329)*100/M329</f>
        <v>0.239808153477218244</v>
      </c>
      <c r="AC197" s="51">
        <f>(N197-N329)*100/N329</f>
        <v>3.52941176470588225</v>
      </c>
      <c r="AD197" s="19"/>
    </row>
    <row r="198" spans="1:30">
      <c r="A198" s="26"/>
      <c r="B198" s="88" t="s">
        <v>41</v>
      </c>
      <c r="C198" s="63">
        <f>C195+C196+C197</f>
        <v>898</v>
      </c>
      <c r="D198" s="63">
        <f>D195+D196+D197</f>
        <v>852</v>
      </c>
      <c r="E198" s="63">
        <f>E195+E196+E197</f>
        <v>880</v>
      </c>
      <c r="F198" s="63">
        <f>F195+F196+F197</f>
        <v>837</v>
      </c>
      <c r="G198" s="63">
        <f>G195+G196+G197</f>
        <v>829</v>
      </c>
      <c r="H198" s="63">
        <f>H195+H196+H197</f>
        <v>856</v>
      </c>
      <c r="I198" s="63">
        <f>I195+I196+I197</f>
        <v>871</v>
      </c>
      <c r="J198" s="63">
        <f>J195+J196+J197</f>
        <v>861</v>
      </c>
      <c r="K198" s="63">
        <f>K195+K196+K197</f>
        <v>807</v>
      </c>
      <c r="L198" s="63">
        <f>L195+L196+L197</f>
        <v>811</v>
      </c>
      <c r="M198" s="63">
        <f>M195+M196+M197</f>
        <v>812</v>
      </c>
      <c r="N198" s="63">
        <f>N195+N196+N197</f>
        <v>846</v>
      </c>
      <c r="O198" s="63">
        <f>O195+O196+O197</f>
        <v>10160</v>
      </c>
      <c r="P198" s="14" t="n">
        <v>19</v>
      </c>
      <c r="Q198" s="44" t="str">
        <f>B198</f>
        <v>0-35</v>
      </c>
      <c r="R198" s="51">
        <f>(C198-C330)*100/C330</f>
        <v>-3.31090174966352624</v>
      </c>
      <c r="S198" s="51">
        <f>(D198-D330)*100/D330</f>
        <v>0.738989062961868193</v>
      </c>
      <c r="T198" s="51">
        <f>(E198-E330)*100/E330</f>
        <v>-5.88235294117647101</v>
      </c>
      <c r="U198" s="51">
        <f>(F198-F330)*100/F330</f>
        <v>-2.04798127559976573</v>
      </c>
      <c r="V198" s="51">
        <f>(G198-G330)*100/G330</f>
        <v>-4.90392887869228566</v>
      </c>
      <c r="W198" s="51">
        <f>(H198-H330)*100/H330</f>
        <v>-1.5243025596778832</v>
      </c>
      <c r="X198" s="51">
        <f>(I198-I330)*100/I330</f>
        <v>-3.46356331393737893</v>
      </c>
      <c r="Y198" s="51">
        <f>(J198-J330)*100/J330</f>
        <v>-3.17683441102052289</v>
      </c>
      <c r="Z198" s="51">
        <f>(K198-K330)*100/K330</f>
        <v>-3.2083958020989507</v>
      </c>
      <c r="AA198" s="51">
        <f>(L198-L330)*100/L330</f>
        <v>-5.53290623179965024</v>
      </c>
      <c r="AB198" s="51">
        <f>(M198-M330)*100/M330</f>
        <v>-2.05066344993968652</v>
      </c>
      <c r="AC198" s="51">
        <f>(N198-N330)*100/N330</f>
        <v>-1.65649520488230166</v>
      </c>
      <c r="AD198" s="19"/>
    </row>
    <row r="199" spans="1:30">
      <c r="A199" s="22"/>
      <c r="B199" s="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14"/>
      <c r="Q199" s="45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19"/>
    </row>
    <row r="200" spans="1:30">
      <c r="A200" s="28" t="n">
        <v>2019</v>
      </c>
      <c r="B200" s="29" t="s">
        <v>23</v>
      </c>
      <c r="C200" s="64">
        <f>C42</f>
        <v>306</v>
      </c>
      <c r="D200" s="64">
        <f>D42</f>
        <v>323</v>
      </c>
      <c r="E200" s="64">
        <f>E42</f>
        <v>335</v>
      </c>
      <c r="F200" s="64">
        <f>F42</f>
        <v>308</v>
      </c>
      <c r="G200" s="64">
        <f>G42</f>
        <v>289</v>
      </c>
      <c r="H200" s="64">
        <f>H42</f>
        <v>336</v>
      </c>
      <c r="I200" s="64">
        <f>I42</f>
        <v>317</v>
      </c>
      <c r="J200" s="64">
        <f>J42</f>
        <v>343</v>
      </c>
      <c r="K200" s="64">
        <f>K42</f>
        <v>324</v>
      </c>
      <c r="L200" s="64">
        <f>L42</f>
        <v>334</v>
      </c>
      <c r="M200" s="64">
        <f>M42</f>
        <v>326</v>
      </c>
      <c r="N200" s="64">
        <f>N42</f>
        <v>358</v>
      </c>
      <c r="O200" s="64">
        <f>O42</f>
        <v>3899</v>
      </c>
      <c r="P200" s="14" t="n">
        <v>19</v>
      </c>
      <c r="Q200" s="46" t="str">
        <f>B200</f>
        <v>35-40</v>
      </c>
      <c r="R200" s="52">
        <f>(C200-C332)*100/C332</f>
        <v>1.07349298100743185</v>
      </c>
      <c r="S200" s="52">
        <f>(D200-D332)*100/D332</f>
        <v>7.57701915070774312</v>
      </c>
      <c r="T200" s="52">
        <f>(E200-E332)*100/E332</f>
        <v>-0.445765230312035676</v>
      </c>
      <c r="U200" s="52">
        <f>(F200-F332)*100/F332</f>
        <v>-0.0811030008110300038</v>
      </c>
      <c r="V200" s="52">
        <f>(G200-G332)*100/G332</f>
        <v>-14.7492625368731556</v>
      </c>
      <c r="W200" s="52">
        <f>(H200-H332)*100/H332</f>
        <v>7.60608486789431559</v>
      </c>
      <c r="X200" s="52">
        <f>(I200-I332)*100/I332</f>
        <v>2.75526742301458683</v>
      </c>
      <c r="Y200" s="52">
        <f>(J200-J332)*100/J332</f>
        <v>6.93686671862821491</v>
      </c>
      <c r="Z200" s="52">
        <f>(K200-K332)*100/K332</f>
        <v>7.73067331670822977</v>
      </c>
      <c r="AA200" s="52">
        <f>(L200-L332)*100/L332</f>
        <v>5.27974783293932237</v>
      </c>
      <c r="AB200" s="52">
        <f>(M200-M332)*100/M332</f>
        <v>1.0069713400464757</v>
      </c>
      <c r="AC200" s="52">
        <f>(N200-N332)*100/N332</f>
        <v>8.07547169811320842</v>
      </c>
      <c r="AD200" s="19"/>
    </row>
    <row r="201" spans="1:30">
      <c r="A201" s="28" t="n">
        <v>2019</v>
      </c>
      <c r="B201" s="29" t="s">
        <v>24</v>
      </c>
      <c r="C201" s="64">
        <f>C43</f>
        <v>485</v>
      </c>
      <c r="D201" s="64">
        <f>D43</f>
        <v>449</v>
      </c>
      <c r="E201" s="64">
        <f>E43</f>
        <v>498</v>
      </c>
      <c r="F201" s="64">
        <f>F43</f>
        <v>416</v>
      </c>
      <c r="G201" s="64">
        <f>G43</f>
        <v>445</v>
      </c>
      <c r="H201" s="64">
        <f>H43</f>
        <v>476</v>
      </c>
      <c r="I201" s="64">
        <f>I43</f>
        <v>443</v>
      </c>
      <c r="J201" s="64">
        <f>J43</f>
        <v>448</v>
      </c>
      <c r="K201" s="64">
        <f>K43</f>
        <v>432</v>
      </c>
      <c r="L201" s="64">
        <f>L43</f>
        <v>445</v>
      </c>
      <c r="M201" s="64">
        <f>M43</f>
        <v>470</v>
      </c>
      <c r="N201" s="64">
        <f>N43</f>
        <v>428</v>
      </c>
      <c r="O201" s="64">
        <f>O43</f>
        <v>5435</v>
      </c>
      <c r="P201" s="14" t="n">
        <v>19</v>
      </c>
      <c r="Q201" s="46" t="str">
        <f>B201</f>
        <v>40-45</v>
      </c>
      <c r="R201" s="52">
        <f>(C201-C333)*100/C333</f>
        <v>-2.16843166918809871</v>
      </c>
      <c r="S201" s="52">
        <f>(D201-D333)*100/D333</f>
        <v>-4.67091295116772809</v>
      </c>
      <c r="T201" s="52">
        <f>(E201-E333)*100/E333</f>
        <v>-1.38613861386138604</v>
      </c>
      <c r="U201" s="52">
        <f>(F201-F333)*100/F333</f>
        <v>-5.72237960339943363</v>
      </c>
      <c r="V201" s="52">
        <f>(G201-G333)*100/G333</f>
        <v>-4.91452991452991483</v>
      </c>
      <c r="W201" s="52">
        <f>(H201-H333)*100/H333</f>
        <v>7.14687675858187976</v>
      </c>
      <c r="X201" s="52">
        <f>(I201-I333)*100/I333</f>
        <v>-4.00866738894907915</v>
      </c>
      <c r="Y201" s="52">
        <f>(J201-J333)*100/J333</f>
        <v>-2.81995661605206074</v>
      </c>
      <c r="Z201" s="52">
        <f>(K201-K333)*100/K333</f>
        <v>-0.518134715025906711</v>
      </c>
      <c r="AA201" s="52">
        <f>(L201-L333)*100/L333</f>
        <v>0.112485939257592804</v>
      </c>
      <c r="AB201" s="52">
        <f>(M201-M333)*100/M333</f>
        <v>3.6383682469680263</v>
      </c>
      <c r="AC201" s="52">
        <f>(N201-N333)*100/N333</f>
        <v>-6.34573304157549245</v>
      </c>
      <c r="AD201" s="19"/>
    </row>
    <row r="202" spans="1:30">
      <c r="A202" s="28" t="n">
        <v>2019</v>
      </c>
      <c r="B202" s="29" t="s">
        <v>25</v>
      </c>
      <c r="C202" s="64">
        <f>C44</f>
        <v>952</v>
      </c>
      <c r="D202" s="64">
        <f>D44</f>
        <v>851</v>
      </c>
      <c r="E202" s="64">
        <f>E44</f>
        <v>892</v>
      </c>
      <c r="F202" s="64">
        <f>F44</f>
        <v>850</v>
      </c>
      <c r="G202" s="64">
        <f>G44</f>
        <v>823</v>
      </c>
      <c r="H202" s="64">
        <f>H44</f>
        <v>857</v>
      </c>
      <c r="I202" s="64">
        <f>I44</f>
        <v>814</v>
      </c>
      <c r="J202" s="64">
        <f>J44</f>
        <v>824</v>
      </c>
      <c r="K202" s="64">
        <f>K44</f>
        <v>781</v>
      </c>
      <c r="L202" s="64">
        <f>L44</f>
        <v>847</v>
      </c>
      <c r="M202" s="64">
        <f>M44</f>
        <v>814</v>
      </c>
      <c r="N202" s="64">
        <f>N44</f>
        <v>835</v>
      </c>
      <c r="O202" s="64">
        <f>O44</f>
        <v>10140</v>
      </c>
      <c r="P202" s="14" t="n">
        <v>19</v>
      </c>
      <c r="Q202" s="46" t="str">
        <f>B202</f>
        <v>45-50</v>
      </c>
      <c r="R202" s="52">
        <f>(C202-C334)*100/C334</f>
        <v>-9.69883803651885223</v>
      </c>
      <c r="S202" s="52">
        <f>(D202-D334)*100/D334</f>
        <v>-11.4003123373243103</v>
      </c>
      <c r="T202" s="52">
        <f>(E202-E334)*100/E334</f>
        <v>-15.2896486229819555</v>
      </c>
      <c r="U202" s="52">
        <f>(F202-F334)*100/F334</f>
        <v>-11.5044247787610612</v>
      </c>
      <c r="V202" s="52">
        <f>(G202-G334)*100/G334</f>
        <v>-12.8639491794600325</v>
      </c>
      <c r="W202" s="52">
        <f>(H202-H334)*100/H334</f>
        <v>-7.75026910656620061</v>
      </c>
      <c r="X202" s="52">
        <f>(I202-I334)*100/I334</f>
        <v>-14.4957983193277311</v>
      </c>
      <c r="Y202" s="52">
        <f>(J202-J334)*100/J334</f>
        <v>-11.2068965517241388</v>
      </c>
      <c r="Z202" s="52">
        <f>(K202-K334)*100/K334</f>
        <v>-13.7969094922737305</v>
      </c>
      <c r="AA202" s="52">
        <f>(L202-L334)*100/L334</f>
        <v>-8.65462388784038872</v>
      </c>
      <c r="AB202" s="52">
        <f>(M202-M334)*100/M334</f>
        <v>-9.58067203554568181</v>
      </c>
      <c r="AC202" s="52">
        <f>(N202-N334)*100/N334</f>
        <v>-9.31306000543035495</v>
      </c>
      <c r="AD202" s="19"/>
    </row>
    <row r="203" spans="1:30">
      <c r="A203" s="28"/>
      <c r="B203" s="89" t="s">
        <v>42</v>
      </c>
      <c r="C203" s="64">
        <f>C200+C201+C202</f>
        <v>1743</v>
      </c>
      <c r="D203" s="64">
        <f>D200+D201+D202</f>
        <v>1623</v>
      </c>
      <c r="E203" s="64">
        <f>E200+E201+E202</f>
        <v>1725</v>
      </c>
      <c r="F203" s="64">
        <f>F200+F201+F202</f>
        <v>1574</v>
      </c>
      <c r="G203" s="64">
        <f>G200+G201+G202</f>
        <v>1557</v>
      </c>
      <c r="H203" s="64">
        <f>H200+H201+H202</f>
        <v>1669</v>
      </c>
      <c r="I203" s="64">
        <f>I200+I201+I202</f>
        <v>1574</v>
      </c>
      <c r="J203" s="64">
        <f>J200+J201+J202</f>
        <v>1615</v>
      </c>
      <c r="K203" s="64">
        <f>K200+K201+K202</f>
        <v>1537</v>
      </c>
      <c r="L203" s="64">
        <f>L200+L201+L202</f>
        <v>1626</v>
      </c>
      <c r="M203" s="64">
        <f>M200+M201+M202</f>
        <v>1610</v>
      </c>
      <c r="N203" s="64">
        <f>N200+N201+N202</f>
        <v>1621</v>
      </c>
      <c r="O203" s="64">
        <f>O200+O201+O202</f>
        <v>19474</v>
      </c>
      <c r="P203" s="14" t="n">
        <v>19</v>
      </c>
      <c r="Q203" s="46" t="str">
        <f>B203</f>
        <v>35-50</v>
      </c>
      <c r="R203" s="52">
        <f>(C203-C335)*100/C335</f>
        <v>-5.92362704088517056</v>
      </c>
      <c r="S203" s="52">
        <f>(D203-D335)*100/D335</f>
        <v>-6.27977479428323981</v>
      </c>
      <c r="T203" s="52">
        <f>(E203-E335)*100/E335</f>
        <v>-8.94695170229612025</v>
      </c>
      <c r="U203" s="52">
        <f>(F203-F335)*100/F335</f>
        <v>-7.95321637426900541</v>
      </c>
      <c r="V203" s="52">
        <f>(G203-G335)*100/G335</f>
        <v>-11.1047673422780466</v>
      </c>
      <c r="W203" s="52">
        <f>(H203-H335)*100/H335</f>
        <v>-0.978938000593295676</v>
      </c>
      <c r="X203" s="52">
        <f>(I203-I335)*100/I335</f>
        <v>-8.59465737514518047</v>
      </c>
      <c r="Y203" s="52">
        <f>(J203-J335)*100/J335</f>
        <v>-5.5417458692791346</v>
      </c>
      <c r="Z203" s="52">
        <f>(K203-K335)*100/K335</f>
        <v>-6.33759902498476535</v>
      </c>
      <c r="AA203" s="52">
        <f>(L203-L335)*100/L335</f>
        <v>-3.73001776198934287</v>
      </c>
      <c r="AB203" s="52">
        <f>(M203-M335)*100/M335</f>
        <v>-3.96659707724425878</v>
      </c>
      <c r="AC203" s="52">
        <f>(N203-N335)*100/N335</f>
        <v>-5.14921006436512574</v>
      </c>
      <c r="AD203" s="19"/>
    </row>
    <row r="204" spans="1:30">
      <c r="A204" s="22"/>
      <c r="B204" s="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14"/>
      <c r="Q204" s="45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19"/>
    </row>
    <row r="205" spans="1:30">
      <c r="A205" s="26" t="n">
        <v>2019</v>
      </c>
      <c r="B205" s="27" t="s">
        <v>26</v>
      </c>
      <c r="C205" s="63">
        <f>C45</f>
        <v>1981</v>
      </c>
      <c r="D205" s="63">
        <f>D45</f>
        <v>1852</v>
      </c>
      <c r="E205" s="63">
        <f>E45</f>
        <v>1961</v>
      </c>
      <c r="F205" s="63">
        <f>F45</f>
        <v>1770</v>
      </c>
      <c r="G205" s="63">
        <f>G45</f>
        <v>1703</v>
      </c>
      <c r="H205" s="63">
        <f>H45</f>
        <v>1758</v>
      </c>
      <c r="I205" s="63">
        <f>I45</f>
        <v>1762</v>
      </c>
      <c r="J205" s="63">
        <f>J45</f>
        <v>1740</v>
      </c>
      <c r="K205" s="63">
        <f>K45</f>
        <v>1743</v>
      </c>
      <c r="L205" s="63">
        <f>L45</f>
        <v>1698</v>
      </c>
      <c r="M205" s="63">
        <f>M45</f>
        <v>1695</v>
      </c>
      <c r="N205" s="63">
        <f>N45</f>
        <v>1752</v>
      </c>
      <c r="O205" s="63">
        <f>O45</f>
        <v>21415</v>
      </c>
      <c r="P205" s="14" t="n">
        <v>19</v>
      </c>
      <c r="Q205" s="44" t="str">
        <f>B205</f>
        <v>50-55</v>
      </c>
      <c r="R205" s="51">
        <f>(C205-C337)*100/C337</f>
        <v>-3.11774055508008319</v>
      </c>
      <c r="S205" s="51">
        <f>(D205-D337)*100/D337</f>
        <v>-3.94190871369294626</v>
      </c>
      <c r="T205" s="51">
        <f>(E205-E337)*100/E337</f>
        <v>-5.47119787900698995</v>
      </c>
      <c r="U205" s="51">
        <f>(F205-F337)*100/F337</f>
        <v>-4.74909188752858835</v>
      </c>
      <c r="V205" s="51">
        <f>(G205-G337)*100/G337</f>
        <v>-9.82261053746359458</v>
      </c>
      <c r="W205" s="51">
        <f>(H205-H337)*100/H337</f>
        <v>-4.18313121678702782</v>
      </c>
      <c r="X205" s="51">
        <f>(I205-I337)*100/I337</f>
        <v>-3.75529154718011737</v>
      </c>
      <c r="Y205" s="51">
        <f>(J205-J337)*100/J337</f>
        <v>-5.37049626104690692</v>
      </c>
      <c r="Z205" s="51">
        <f>(K205-K337)*100/K337</f>
        <v>-1.12040845270174438</v>
      </c>
      <c r="AA205" s="51">
        <f>(L205-L337)*100/L337</f>
        <v>-9.50033311125916136</v>
      </c>
      <c r="AB205" s="51">
        <f>(M205-M337)*100/M337</f>
        <v>-6.88092295014421129</v>
      </c>
      <c r="AC205" s="51">
        <f>(N205-N337)*100/N337</f>
        <v>-6.7216824171436178</v>
      </c>
      <c r="AD205" s="19"/>
    </row>
    <row r="206" spans="1:30">
      <c r="A206" s="26" t="n">
        <v>2019</v>
      </c>
      <c r="B206" s="27" t="s">
        <v>27</v>
      </c>
      <c r="C206" s="63">
        <f>C46</f>
        <v>3132</v>
      </c>
      <c r="D206" s="63">
        <f>D46</f>
        <v>2949</v>
      </c>
      <c r="E206" s="63">
        <f>E46</f>
        <v>3129</v>
      </c>
      <c r="F206" s="63">
        <f>F46</f>
        <v>2956</v>
      </c>
      <c r="G206" s="63">
        <f>G46</f>
        <v>2963</v>
      </c>
      <c r="H206" s="63">
        <f>H46</f>
        <v>2908</v>
      </c>
      <c r="I206" s="63">
        <f>I46</f>
        <v>2990</v>
      </c>
      <c r="J206" s="63">
        <f>J46</f>
        <v>2821</v>
      </c>
      <c r="K206" s="63">
        <f>K46</f>
        <v>2769</v>
      </c>
      <c r="L206" s="63">
        <f>L46</f>
        <v>2900</v>
      </c>
      <c r="M206" s="63">
        <f>M46</f>
        <v>2969</v>
      </c>
      <c r="N206" s="63">
        <f>N46</f>
        <v>3066</v>
      </c>
      <c r="O206" s="63">
        <f>O46</f>
        <v>35552</v>
      </c>
      <c r="P206" s="14" t="n">
        <v>19</v>
      </c>
      <c r="Q206" s="44" t="str">
        <f>B206</f>
        <v>55-60</v>
      </c>
      <c r="R206" s="51">
        <f>(C206-C338)*100/C338</f>
        <v>-2.30055369258363873</v>
      </c>
      <c r="S206" s="51">
        <f>(D206-D338)*100/D338</f>
        <v>-1.32998745294855714</v>
      </c>
      <c r="T206" s="51">
        <f>(E206-E338)*100/E338</f>
        <v>-4.73435834982493553</v>
      </c>
      <c r="U206" s="51">
        <f>(F206-F338)*100/F338</f>
        <v>-0.42108809162876879</v>
      </c>
      <c r="V206" s="51">
        <f>(G206-G338)*100/G338</f>
        <v>1.13490912193873195</v>
      </c>
      <c r="W206" s="51">
        <f>(H206-H338)*100/H338</f>
        <v>2.88342473023173529</v>
      </c>
      <c r="X206" s="51">
        <f>(I206-I338)*100/I338</f>
        <v>2.22222222222222232</v>
      </c>
      <c r="Y206" s="51">
        <f>(J206-J338)*100/J338</f>
        <v>-1.7586627198328399</v>
      </c>
      <c r="Z206" s="51">
        <f>(K206-K338)*100/K338</f>
        <v>0.280669986419194206</v>
      </c>
      <c r="AA206" s="51">
        <f>(L206-L338)*100/L338</f>
        <v>-1.34376594658955595</v>
      </c>
      <c r="AB206" s="51">
        <f>(M206-M338)*100/M338</f>
        <v>2.04502491837085421</v>
      </c>
      <c r="AC206" s="51">
        <f>(N206-N338)*100/N338</f>
        <v>1.62412993039443165</v>
      </c>
      <c r="AD206" s="19"/>
    </row>
    <row r="207" spans="1:30">
      <c r="A207" s="26" t="n">
        <v>2019</v>
      </c>
      <c r="B207" s="27" t="s">
        <v>28</v>
      </c>
      <c r="C207" s="63">
        <f>C47</f>
        <v>4424</v>
      </c>
      <c r="D207" s="63">
        <f>D47</f>
        <v>4060</v>
      </c>
      <c r="E207" s="63">
        <f>E47</f>
        <v>4499</v>
      </c>
      <c r="F207" s="63">
        <f>F47</f>
        <v>3965</v>
      </c>
      <c r="G207" s="63">
        <f>G47</f>
        <v>4014</v>
      </c>
      <c r="H207" s="63">
        <f>H47</f>
        <v>3936</v>
      </c>
      <c r="I207" s="63">
        <f>I47</f>
        <v>4072</v>
      </c>
      <c r="J207" s="63">
        <f>J47</f>
        <v>3904</v>
      </c>
      <c r="K207" s="63">
        <f>K47</f>
        <v>3756</v>
      </c>
      <c r="L207" s="63">
        <f>L47</f>
        <v>4075</v>
      </c>
      <c r="M207" s="63">
        <f>M47</f>
        <v>4065</v>
      </c>
      <c r="N207" s="63">
        <f>N47</f>
        <v>4196</v>
      </c>
      <c r="O207" s="63">
        <f>O47</f>
        <v>48966</v>
      </c>
      <c r="P207" s="14" t="n">
        <v>19</v>
      </c>
      <c r="Q207" s="44" t="str">
        <f>B207</f>
        <v>60-65</v>
      </c>
      <c r="R207" s="51">
        <f>(C207-C339)*100/C339</f>
        <v>0.952706942780535115</v>
      </c>
      <c r="S207" s="51">
        <f>(D207-D339)*100/D339</f>
        <v>-0.860753311763628659</v>
      </c>
      <c r="T207" s="51">
        <f>(E207-E339)*100/E339</f>
        <v>0.390494254155974563</v>
      </c>
      <c r="U207" s="51">
        <f>(F207-F339)*100/F339</f>
        <v>-0.50188205771643668</v>
      </c>
      <c r="V207" s="51">
        <f>(G207-G339)*100/G339</f>
        <v>1.0764872521246458</v>
      </c>
      <c r="W207" s="51">
        <f>(H207-H339)*100/H339</f>
        <v>2.51334809219950506</v>
      </c>
      <c r="X207" s="51">
        <f>(I207-I339)*100/I339</f>
        <v>2.7569238533846443</v>
      </c>
      <c r="Y207" s="51">
        <f>(J207-J339)*100/J339</f>
        <v>-1.10822620480020273</v>
      </c>
      <c r="Z207" s="51">
        <f>(K207-K339)*100/K339</f>
        <v>2.60893320584619604</v>
      </c>
      <c r="AA207" s="51">
        <f>(L207-L339)*100/L339</f>
        <v>2.87806109568290847</v>
      </c>
      <c r="AB207" s="51">
        <f>(M207-M339)*100/M339</f>
        <v>2.69689888208172812</v>
      </c>
      <c r="AC207" s="51">
        <f>(N207-N339)*100/N339</f>
        <v>0.388779233207727728</v>
      </c>
      <c r="AD207" s="19"/>
    </row>
    <row r="208" spans="1:30">
      <c r="A208" s="26"/>
      <c r="B208" s="88" t="s">
        <v>51</v>
      </c>
      <c r="C208" s="63">
        <f>C205+C206+C207</f>
        <v>9537</v>
      </c>
      <c r="D208" s="63">
        <f>D205+D206+D207</f>
        <v>8861</v>
      </c>
      <c r="E208" s="63">
        <f>E205+E206+E207</f>
        <v>9589</v>
      </c>
      <c r="F208" s="63">
        <f>F205+F206+F207</f>
        <v>8691</v>
      </c>
      <c r="G208" s="63">
        <f>G205+G206+G207</f>
        <v>8680</v>
      </c>
      <c r="H208" s="63">
        <f>H205+H206+H207</f>
        <v>8602</v>
      </c>
      <c r="I208" s="63">
        <f>I205+I206+I207</f>
        <v>8824</v>
      </c>
      <c r="J208" s="63">
        <f>J205+J206+J207</f>
        <v>8465</v>
      </c>
      <c r="K208" s="63">
        <f>K205+K206+K207</f>
        <v>8268</v>
      </c>
      <c r="L208" s="63">
        <f>L205+L206+L207</f>
        <v>8673</v>
      </c>
      <c r="M208" s="63">
        <f>M205+M206+M207</f>
        <v>8729</v>
      </c>
      <c r="N208" s="63">
        <f>N205+N206+N207</f>
        <v>9014</v>
      </c>
      <c r="O208" s="63">
        <f>O205+O206+O207</f>
        <v>105933</v>
      </c>
      <c r="P208" s="14" t="n">
        <v>19</v>
      </c>
      <c r="Q208" s="44" t="str">
        <f>B208</f>
        <v>50-65</v>
      </c>
      <c r="R208" s="51">
        <f>(C208-C340)*100/C340</f>
        <v>-0.994004827281928804</v>
      </c>
      <c r="S208" s="51">
        <f>(D208-D340)*100/D340</f>
        <v>-1.67554371948513108</v>
      </c>
      <c r="T208" s="51">
        <f>(E208-E340)*100/E340</f>
        <v>-2.55576444286367543</v>
      </c>
      <c r="U208" s="51">
        <f>(F208-F340)*100/F340</f>
        <v>-1.37032938973529661</v>
      </c>
      <c r="V208" s="51">
        <f>(G208-G340)*100/G340</f>
        <v>-1.24580465327948109</v>
      </c>
      <c r="W208" s="51">
        <f>(H208-H340)*100/H340</f>
        <v>1.19107137605505397</v>
      </c>
      <c r="X208" s="51">
        <f>(I208-I340)*100/I340</f>
        <v>1.21007053965705103</v>
      </c>
      <c r="Y208" s="51">
        <f>(J208-J340)*100/J340</f>
        <v>-2.22915222915222921</v>
      </c>
      <c r="Z208" s="51">
        <f>(K208-K340)*100/K340</f>
        <v>1.02022114973425371</v>
      </c>
      <c r="AA208" s="51">
        <f>(L208-L340)*100/L340</f>
        <v>-1.18210043581052204</v>
      </c>
      <c r="AB208" s="51">
        <f>(M208-M340)*100/M340</f>
        <v>0.471915285451197075</v>
      </c>
      <c r="AC208" s="51">
        <f>(N208-N340)*100/N340</f>
        <v>-0.672176308539944944</v>
      </c>
      <c r="AD208" s="19"/>
    </row>
    <row r="209" spans="1:30">
      <c r="A209" s="22"/>
      <c r="B209" s="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14"/>
      <c r="Q209" s="45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19"/>
    </row>
    <row r="210" spans="1:30">
      <c r="A210" s="28" t="n">
        <v>2019</v>
      </c>
      <c r="B210" s="29" t="s">
        <v>29</v>
      </c>
      <c r="C210" s="64">
        <f>C48</f>
        <v>5824</v>
      </c>
      <c r="D210" s="64">
        <f>D48</f>
        <v>5617</v>
      </c>
      <c r="E210" s="64">
        <f>E48</f>
        <v>5827</v>
      </c>
      <c r="F210" s="64">
        <f>F48</f>
        <v>5340</v>
      </c>
      <c r="G210" s="64">
        <f>G48</f>
        <v>5426</v>
      </c>
      <c r="H210" s="64">
        <f>H48</f>
        <v>5122</v>
      </c>
      <c r="I210" s="64">
        <f>I48</f>
        <v>5527</v>
      </c>
      <c r="J210" s="64">
        <f>J48</f>
        <v>5294</v>
      </c>
      <c r="K210" s="64">
        <f>K48</f>
        <v>5124</v>
      </c>
      <c r="L210" s="64">
        <f>L48</f>
        <v>5361</v>
      </c>
      <c r="M210" s="64">
        <f>M48</f>
        <v>5287</v>
      </c>
      <c r="N210" s="64">
        <f>N48</f>
        <v>5755</v>
      </c>
      <c r="O210" s="64">
        <f>O48</f>
        <v>65504</v>
      </c>
      <c r="P210" s="14" t="n">
        <v>19</v>
      </c>
      <c r="Q210" s="46" t="str">
        <f>B210</f>
        <v>65-70</v>
      </c>
      <c r="R210" s="52">
        <f>(C210-C342)*100/C342</f>
        <v>2.48559236285249208</v>
      </c>
      <c r="S210" s="52">
        <f>(D210-D342)*100/D342</f>
        <v>3.76870496951782741</v>
      </c>
      <c r="T210" s="52">
        <f>(E210-E342)*100/E342</f>
        <v>-1.47525045441095664</v>
      </c>
      <c r="U210" s="52">
        <f>(F210-F342)*100/F342</f>
        <v>4.10878783447872475</v>
      </c>
      <c r="V210" s="52">
        <f>(G210-G342)*100/G342</f>
        <v>3.07750759878419444</v>
      </c>
      <c r="W210" s="52">
        <f>(H210-H342)*100/H342</f>
        <v>5.142153340860105</v>
      </c>
      <c r="X210" s="52">
        <f>(I210-I342)*100/I342</f>
        <v>5.69898642187798821</v>
      </c>
      <c r="Y210" s="52">
        <f>(J210-J342)*100/J342</f>
        <v>1.29149526451736341</v>
      </c>
      <c r="Z210" s="52">
        <f>(K210-K342)*100/K342</f>
        <v>3.64077669902912637</v>
      </c>
      <c r="AA210" s="52">
        <f>(L210-L342)*100/L342</f>
        <v>2.47538946764790202</v>
      </c>
      <c r="AB210" s="52">
        <f>(M210-M342)*100/M342</f>
        <v>1.54614424277345623</v>
      </c>
      <c r="AC210" s="52">
        <f>(N210-N342)*100/N342</f>
        <v>3.46997482919813027</v>
      </c>
      <c r="AD210" s="19"/>
    </row>
    <row r="211" spans="1:30">
      <c r="A211" s="28" t="n">
        <v>2019</v>
      </c>
      <c r="B211" s="29" t="s">
        <v>30</v>
      </c>
      <c r="C211" s="64">
        <f>C49</f>
        <v>6542</v>
      </c>
      <c r="D211" s="64">
        <f>D49</f>
        <v>6391</v>
      </c>
      <c r="E211" s="64">
        <f>E49</f>
        <v>6703</v>
      </c>
      <c r="F211" s="64">
        <f>F49</f>
        <v>6140</v>
      </c>
      <c r="G211" s="64">
        <f>G49</f>
        <v>6010</v>
      </c>
      <c r="H211" s="64">
        <f>H49</f>
        <v>5746</v>
      </c>
      <c r="I211" s="64">
        <f>I49</f>
        <v>6129</v>
      </c>
      <c r="J211" s="64">
        <f>J49</f>
        <v>5839</v>
      </c>
      <c r="K211" s="64">
        <f>K49</f>
        <v>5593</v>
      </c>
      <c r="L211" s="64">
        <f>L49</f>
        <v>6116</v>
      </c>
      <c r="M211" s="64">
        <f>M49</f>
        <v>6115</v>
      </c>
      <c r="N211" s="64">
        <f>N49</f>
        <v>6566</v>
      </c>
      <c r="O211" s="64">
        <f>O49</f>
        <v>73890</v>
      </c>
      <c r="P211" s="14" t="n">
        <v>19</v>
      </c>
      <c r="Q211" s="46" t="str">
        <f>B211</f>
        <v>70-75</v>
      </c>
      <c r="R211" s="52">
        <f>(C211-C343)*100/C343</f>
        <v>-6.51948701461079594</v>
      </c>
      <c r="S211" s="52">
        <f>(D211-D343)*100/D343</f>
        <v>-5.76873456448818622</v>
      </c>
      <c r="T211" s="52">
        <f>(E211-E343)*100/E343</f>
        <v>-7.40753531097834728</v>
      </c>
      <c r="U211" s="52">
        <f>(F211-F343)*100/F343</f>
        <v>-3.1812985374699414</v>
      </c>
      <c r="V211" s="52">
        <f>(G211-G343)*100/G343</f>
        <v>-2.16904732836853453</v>
      </c>
      <c r="W211" s="52">
        <f>(H211-H343)*100/H343</f>
        <v>-0.160722818296338144</v>
      </c>
      <c r="X211" s="52">
        <f>(I211-I343)*100/I343</f>
        <v>0.220750551876379664</v>
      </c>
      <c r="Y211" s="52">
        <f>(J211-J343)*100/J343</f>
        <v>-2.49645153210319792</v>
      </c>
      <c r="Z211" s="52">
        <f>(K211-K343)*100/K343</f>
        <v>-1.91591038625104115</v>
      </c>
      <c r="AA211" s="52">
        <f>(L211-L343)*100/L343</f>
        <v>-0.106165781951817073</v>
      </c>
      <c r="AB211" s="52">
        <f>(M211-M343)*100/M343</f>
        <v>0.878459190827731362</v>
      </c>
      <c r="AC211" s="52">
        <f>(N211-N343)*100/N343</f>
        <v>-0.435952841275256819</v>
      </c>
      <c r="AD211" s="19"/>
    </row>
    <row r="212" spans="1:30">
      <c r="A212" s="28" t="n">
        <v>2019</v>
      </c>
      <c r="B212" s="29" t="s">
        <v>31</v>
      </c>
      <c r="C212" s="64">
        <f>C50</f>
        <v>11790</v>
      </c>
      <c r="D212" s="64">
        <f>D50</f>
        <v>11199</v>
      </c>
      <c r="E212" s="64">
        <f>E50</f>
        <v>12089</v>
      </c>
      <c r="F212" s="64">
        <f>F50</f>
        <v>10862</v>
      </c>
      <c r="G212" s="64">
        <f>G50</f>
        <v>10606</v>
      </c>
      <c r="H212" s="64">
        <f>H50</f>
        <v>10217</v>
      </c>
      <c r="I212" s="64">
        <f>I50</f>
        <v>10452</v>
      </c>
      <c r="J212" s="64">
        <f>J50</f>
        <v>10041</v>
      </c>
      <c r="K212" s="64">
        <f>K50</f>
        <v>9713</v>
      </c>
      <c r="L212" s="64">
        <f>L50</f>
        <v>10518</v>
      </c>
      <c r="M212" s="64">
        <f>M50</f>
        <v>10513</v>
      </c>
      <c r="N212" s="64">
        <f>N50</f>
        <v>11065</v>
      </c>
      <c r="O212" s="64">
        <f>O50</f>
        <v>129065</v>
      </c>
      <c r="P212" s="14" t="n">
        <v>19</v>
      </c>
      <c r="Q212" s="46" t="str">
        <f>B212</f>
        <v>75-80</v>
      </c>
      <c r="R212" s="52">
        <f>(C212-C344)*100/C344</f>
        <v>-7.16900909413015253</v>
      </c>
      <c r="S212" s="52">
        <f>(D212-D344)*100/D344</f>
        <v>-7.94838073319085936</v>
      </c>
      <c r="T212" s="52">
        <f>(E212-E344)*100/E344</f>
        <v>-8.38196286472148522</v>
      </c>
      <c r="U212" s="52">
        <f>(F212-F344)*100/F344</f>
        <v>-3.83781151786109511</v>
      </c>
      <c r="V212" s="52">
        <f>(G212-G344)*100/G344</f>
        <v>-3.46553803445058817</v>
      </c>
      <c r="W212" s="52">
        <f>(H212-H344)*100/H344</f>
        <v>-1.67689161554192223</v>
      </c>
      <c r="X212" s="52">
        <f>(I212-I344)*100/I344</f>
        <v>-2.79243879188076916</v>
      </c>
      <c r="Y212" s="52">
        <f>(J212-J344)*100/J344</f>
        <v>-6.06450405781509438</v>
      </c>
      <c r="Z212" s="52">
        <f>(K212-K344)*100/K344</f>
        <v>-4.22521323275649596</v>
      </c>
      <c r="AA212" s="52">
        <f>(L212-L344)*100/L344</f>
        <v>-3.81784097663572766</v>
      </c>
      <c r="AB212" s="52">
        <f>(M212-M344)*100/M344</f>
        <v>-4.35118844535425886</v>
      </c>
      <c r="AC212" s="52">
        <f>(N212-N344)*100/N344</f>
        <v>-6.5949140023214099</v>
      </c>
      <c r="AD212" s="19"/>
    </row>
    <row r="213" spans="1:30">
      <c r="A213" s="28"/>
      <c r="B213" s="29" t="s">
        <v>44</v>
      </c>
      <c r="C213" s="64">
        <f>C210+C211+C212</f>
        <v>24156</v>
      </c>
      <c r="D213" s="64">
        <f>D210+D211+D212</f>
        <v>23207</v>
      </c>
      <c r="E213" s="64">
        <f>E210+E211+E212</f>
        <v>24619</v>
      </c>
      <c r="F213" s="64">
        <f>F210+F211+F212</f>
        <v>22342</v>
      </c>
      <c r="G213" s="64">
        <f>G210+G211+G212</f>
        <v>22042</v>
      </c>
      <c r="H213" s="64">
        <f>H210+H211+H212</f>
        <v>21085</v>
      </c>
      <c r="I213" s="64">
        <f>I210+I211+I212</f>
        <v>22108</v>
      </c>
      <c r="J213" s="64">
        <f>J210+J211+J212</f>
        <v>21174</v>
      </c>
      <c r="K213" s="64">
        <f>K210+K211+K212</f>
        <v>20430</v>
      </c>
      <c r="L213" s="64">
        <f>L210+L211+L212</f>
        <v>21995</v>
      </c>
      <c r="M213" s="64">
        <f>M210+M211+M212</f>
        <v>21915</v>
      </c>
      <c r="N213" s="64">
        <f>N210+N211+N212</f>
        <v>23386</v>
      </c>
      <c r="O213" s="64">
        <f>O210+O211+O212</f>
        <v>268459</v>
      </c>
      <c r="P213" s="14" t="n">
        <v>19</v>
      </c>
      <c r="Q213" s="47" t="str">
        <f>B213</f>
        <v>65-80</v>
      </c>
      <c r="R213" s="52">
        <f>(C213-C345)*100/C345</f>
        <v>-4.82831983925299912</v>
      </c>
      <c r="S213" s="52">
        <f>(D213-D345)*100/D345</f>
        <v>-4.73805736569346791</v>
      </c>
      <c r="T213" s="52">
        <f>(E213-E345)*100/E345</f>
        <v>-6.56394102131051138</v>
      </c>
      <c r="U213" s="52">
        <f>(F213-F345)*100/F345</f>
        <v>-1.8645817319306877</v>
      </c>
      <c r="V213" s="52">
        <f>(G213-G345)*100/G345</f>
        <v>-1.57184960257211763</v>
      </c>
      <c r="W213" s="52">
        <f>(H213-H345)*100/H345</f>
        <v>0.318774383861452071</v>
      </c>
      <c r="X213" s="52">
        <f>(I213-I345)*100/I345</f>
        <v>0.0509124645026983647</v>
      </c>
      <c r="Y213" s="52">
        <f>(J213-J345)*100/J345</f>
        <v>-3.33382791010876867</v>
      </c>
      <c r="Z213" s="52">
        <f>(K213-K345)*100/K345</f>
        <v>-1.72096547245372866</v>
      </c>
      <c r="AA213" s="52">
        <f>(L213-L345)*100/L345</f>
        <v>-1.32124991587967422</v>
      </c>
      <c r="AB213" s="52">
        <f>(M213-M345)*100/M345</f>
        <v>-1.54765381073249619</v>
      </c>
      <c r="AC213" s="52">
        <f>(N213-N345)*100/N345</f>
        <v>-2.57051201933091678</v>
      </c>
      <c r="AD213" s="19"/>
    </row>
    <row r="214" spans="1:30">
      <c r="A214" s="22"/>
      <c r="B214" s="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14"/>
      <c r="Q214" s="45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19"/>
    </row>
    <row r="215" spans="1:30">
      <c r="A215" s="26" t="n">
        <v>2019</v>
      </c>
      <c r="B215" s="27" t="s">
        <v>32</v>
      </c>
      <c r="C215" s="63">
        <f>C51</f>
        <v>16152</v>
      </c>
      <c r="D215" s="63">
        <f>D51</f>
        <v>15632</v>
      </c>
      <c r="E215" s="63">
        <f>E51</f>
        <v>16724</v>
      </c>
      <c r="F215" s="63">
        <f>F51</f>
        <v>14947</v>
      </c>
      <c r="G215" s="63">
        <f>G51</f>
        <v>14562</v>
      </c>
      <c r="H215" s="63">
        <f>H51</f>
        <v>14108</v>
      </c>
      <c r="I215" s="63">
        <f>I51</f>
        <v>14949</v>
      </c>
      <c r="J215" s="63">
        <f>J51</f>
        <v>14177</v>
      </c>
      <c r="K215" s="63">
        <f>K51</f>
        <v>13702</v>
      </c>
      <c r="L215" s="63">
        <f>L51</f>
        <v>14922</v>
      </c>
      <c r="M215" s="63">
        <f>M51</f>
        <v>15388</v>
      </c>
      <c r="N215" s="63">
        <f>N51</f>
        <v>16176</v>
      </c>
      <c r="O215" s="63">
        <f>O51</f>
        <v>181439</v>
      </c>
      <c r="P215" s="14" t="n">
        <v>19</v>
      </c>
      <c r="Q215" s="44" t="str">
        <f>B215</f>
        <v>80-85</v>
      </c>
      <c r="R215" s="51">
        <f>(C215-C347)*100/C347</f>
        <v>4.11577013568827166</v>
      </c>
      <c r="S215" s="51">
        <f>(D215-D347)*100/D347</f>
        <v>3.81537439814046166</v>
      </c>
      <c r="T215" s="51">
        <f>(E215-E347)*100/E347</f>
        <v>2.55718403139755912</v>
      </c>
      <c r="U215" s="51">
        <f>(F215-F347)*100/F347</f>
        <v>8.92727007724821497</v>
      </c>
      <c r="V215" s="51">
        <f>(G215-G347)*100/G347</f>
        <v>6.61102569734241197</v>
      </c>
      <c r="W215" s="51">
        <f>(H215-H347)*100/H347</f>
        <v>10.8705475549617869</v>
      </c>
      <c r="X215" s="51">
        <f>(I215-I347)*100/I347</f>
        <v>11.6638655462184868</v>
      </c>
      <c r="Y215" s="51">
        <f>(J215-J347)*100/J347</f>
        <v>5.99626168224299061</v>
      </c>
      <c r="Z215" s="51">
        <f>(K215-K347)*100/K347</f>
        <v>7.70107488848277644</v>
      </c>
      <c r="AA215" s="51">
        <f>(L215-L347)*100/L347</f>
        <v>7.74201700391703795</v>
      </c>
      <c r="AB215" s="51">
        <f>(M215-M347)*100/M347</f>
        <v>8.5477471122475972</v>
      </c>
      <c r="AC215" s="51">
        <f>(N215-N347)*100/N347</f>
        <v>5.44464905561983592</v>
      </c>
      <c r="AD215" s="19"/>
    </row>
    <row r="216" spans="1:30">
      <c r="A216" s="26" t="n">
        <v>2019</v>
      </c>
      <c r="B216" s="27" t="s">
        <v>33</v>
      </c>
      <c r="C216" s="63">
        <f>C52</f>
        <v>15582</v>
      </c>
      <c r="D216" s="63">
        <f>D52</f>
        <v>14812</v>
      </c>
      <c r="E216" s="63">
        <f>E52</f>
        <v>15852</v>
      </c>
      <c r="F216" s="63">
        <f>F52</f>
        <v>13883</v>
      </c>
      <c r="G216" s="63">
        <f>G52</f>
        <v>13236</v>
      </c>
      <c r="H216" s="63">
        <f>H52</f>
        <v>13055</v>
      </c>
      <c r="I216" s="63">
        <f>I52</f>
        <v>13615</v>
      </c>
      <c r="J216" s="63">
        <f>J52</f>
        <v>13033</v>
      </c>
      <c r="K216" s="63">
        <f>K52</f>
        <v>12550</v>
      </c>
      <c r="L216" s="63">
        <f>L52</f>
        <v>13783</v>
      </c>
      <c r="M216" s="63">
        <f>M52</f>
        <v>14115</v>
      </c>
      <c r="N216" s="63">
        <f>N52</f>
        <v>15410</v>
      </c>
      <c r="O216" s="63">
        <f>O52</f>
        <v>168926</v>
      </c>
      <c r="P216" s="14" t="n">
        <v>19</v>
      </c>
      <c r="Q216" s="44" t="str">
        <f>B216</f>
        <v>85-90</v>
      </c>
      <c r="R216" s="51">
        <f>(C216-C348)*100/C348</f>
        <v>-5.27371652633818666</v>
      </c>
      <c r="S216" s="51">
        <f>(D216-D348)*100/D348</f>
        <v>-6.41309155241043793</v>
      </c>
      <c r="T216" s="51">
        <f>(E216-E348)*100/E348</f>
        <v>-6.50959114164811314</v>
      </c>
      <c r="U216" s="51">
        <f>(F216-F348)*100/F348</f>
        <v>-1.0971005200541426</v>
      </c>
      <c r="V216" s="51">
        <f>(G216-G348)*100/G348</f>
        <v>-3.18545880115568902</v>
      </c>
      <c r="W216" s="51">
        <f>(H216-H348)*100/H348</f>
        <v>3.70576319656829645</v>
      </c>
      <c r="X216" s="51">
        <f>(I216-I348)*100/I348</f>
        <v>1.52681717343077121</v>
      </c>
      <c r="Y216" s="51">
        <f>(J216-J348)*100/J348</f>
        <v>-2.58432215266747622</v>
      </c>
      <c r="Z216" s="51">
        <f>(K216-K348)*100/K348</f>
        <v>-0.753247266760245893</v>
      </c>
      <c r="AA216" s="51">
        <f>(L216-L348)*100/L348</f>
        <v>0.424415745277691769</v>
      </c>
      <c r="AB216" s="51">
        <f>(M216-M348)*100/M348</f>
        <v>0.978305581886144537</v>
      </c>
      <c r="AC216" s="51">
        <f>(N216-N348)*100/N348</f>
        <v>0.421954676528567507</v>
      </c>
      <c r="AD216" s="19"/>
    </row>
    <row r="217" spans="1:30">
      <c r="A217" s="26" t="n">
        <v>2019</v>
      </c>
      <c r="B217" s="27" t="s">
        <v>34</v>
      </c>
      <c r="C217" s="63">
        <f>C53</f>
        <v>11986</v>
      </c>
      <c r="D217" s="63">
        <f>D53</f>
        <v>11402</v>
      </c>
      <c r="E217" s="63">
        <f>E53</f>
        <v>12319</v>
      </c>
      <c r="F217" s="63">
        <f>F53</f>
        <v>10703</v>
      </c>
      <c r="G217" s="63">
        <f>G53</f>
        <v>10492</v>
      </c>
      <c r="H217" s="63">
        <f>H53</f>
        <v>9980</v>
      </c>
      <c r="I217" s="63">
        <f>I53</f>
        <v>10611</v>
      </c>
      <c r="J217" s="63">
        <f>J53</f>
        <v>10048</v>
      </c>
      <c r="K217" s="63">
        <f>K53</f>
        <v>9768</v>
      </c>
      <c r="L217" s="63">
        <f>L53</f>
        <v>10727</v>
      </c>
      <c r="M217" s="63">
        <f>M53</f>
        <v>11234</v>
      </c>
      <c r="N217" s="63">
        <f>N53</f>
        <v>11987</v>
      </c>
      <c r="O217" s="63">
        <f>O53</f>
        <v>131257</v>
      </c>
      <c r="P217" s="14" t="n">
        <v>19</v>
      </c>
      <c r="Q217" s="44" t="str">
        <f>B217</f>
        <v>90-95</v>
      </c>
      <c r="R217" s="51">
        <f>(C217-C349)*100/C349</f>
        <v>-2.95719056775629987</v>
      </c>
      <c r="S217" s="51">
        <f>(D217-D349)*100/D349</f>
        <v>-4.86639828122066742</v>
      </c>
      <c r="T217" s="51">
        <f>(E217-E349)*100/E349</f>
        <v>-3.39743966750965498</v>
      </c>
      <c r="U217" s="51">
        <f>(F217-F349)*100/F349</f>
        <v>3.08444294623293436</v>
      </c>
      <c r="V217" s="51">
        <f>(G217-G349)*100/G349</f>
        <v>4.51500435811231515</v>
      </c>
      <c r="W217" s="51">
        <f>(H217-H349)*100/H349</f>
        <v>6.74938496095839113</v>
      </c>
      <c r="X217" s="51">
        <f>(I217-I349)*100/I349</f>
        <v>7.29561656302138672</v>
      </c>
      <c r="Y217" s="51">
        <f>(J217-J349)*100/J349</f>
        <v>2.34524203610806969</v>
      </c>
      <c r="Z217" s="51">
        <f>(K217-K349)*100/K349</f>
        <v>4.97863994196512571</v>
      </c>
      <c r="AA217" s="51">
        <f>(L217-L349)*100/L349</f>
        <v>4.34317397013763884</v>
      </c>
      <c r="AB217" s="51">
        <f>(M217-M349)*100/M349</f>
        <v>7.2202338344070629</v>
      </c>
      <c r="AC217" s="51">
        <f>(N217-N349)*100/N349</f>
        <v>3.35402655630281066</v>
      </c>
      <c r="AD217" s="19"/>
    </row>
    <row r="218" spans="1:30">
      <c r="A218" s="26" t="n">
        <v>2019</v>
      </c>
      <c r="B218" s="27" t="s">
        <v>45</v>
      </c>
      <c r="C218" s="63">
        <f>C54</f>
        <v>5051</v>
      </c>
      <c r="D218" s="63">
        <f>D54</f>
        <v>4620</v>
      </c>
      <c r="E218" s="63">
        <f>E54</f>
        <v>5031</v>
      </c>
      <c r="F218" s="63">
        <f>F54</f>
        <v>4433</v>
      </c>
      <c r="G218" s="63">
        <f>G54</f>
        <v>4271</v>
      </c>
      <c r="H218" s="63">
        <f>H54</f>
        <v>4128</v>
      </c>
      <c r="I218" s="63">
        <f>I54</f>
        <v>4374</v>
      </c>
      <c r="J218" s="63">
        <f>J54</f>
        <v>4071</v>
      </c>
      <c r="K218" s="63">
        <f>K54</f>
        <v>3960</v>
      </c>
      <c r="L218" s="63">
        <f>L54</f>
        <v>4469</v>
      </c>
      <c r="M218" s="63">
        <f>M54</f>
        <v>4575</v>
      </c>
      <c r="N218" s="63">
        <f>N54</f>
        <v>4889</v>
      </c>
      <c r="O218" s="63">
        <f>O54</f>
        <v>53872</v>
      </c>
      <c r="P218" s="14" t="n">
        <v>19</v>
      </c>
      <c r="Q218" s="48" t="str">
        <f>B218</f>
        <v>95+</v>
      </c>
      <c r="R218" s="51">
        <f>(C218-C350)*100/C350</f>
        <v>4.07458919280894261</v>
      </c>
      <c r="S218" s="51">
        <f>(D218-D350)*100/D350</f>
        <v>-1.67074598276045538</v>
      </c>
      <c r="T218" s="51">
        <f>(E218-E350)*100/E350</f>
        <v>-0.920683373541430683</v>
      </c>
      <c r="U218" s="51">
        <f>(F218-F350)*100/F350</f>
        <v>8.58542559706062391</v>
      </c>
      <c r="V218" s="51">
        <f>(G218-G350)*100/G350</f>
        <v>7.98306048922318467</v>
      </c>
      <c r="W218" s="51">
        <f>(H218-H350)*100/H350</f>
        <v>12.3418152129541436</v>
      </c>
      <c r="X218" s="51">
        <f>(I218-I350)*100/I350</f>
        <v>12.4638426431831331</v>
      </c>
      <c r="Y218" s="51">
        <f>(J218-J350)*100/J350</f>
        <v>3.94484871696667927</v>
      </c>
      <c r="Z218" s="51">
        <f>(K218-K350)*100/K350</f>
        <v>7.89455759144472413</v>
      </c>
      <c r="AA218" s="51">
        <f>(L218-L350)*100/L350</f>
        <v>9</v>
      </c>
      <c r="AB218" s="51">
        <f>(M218-M350)*100/M350</f>
        <v>8.68919641266258758</v>
      </c>
      <c r="AC218" s="51">
        <f>(N218-N350)*100/N350</f>
        <v>5.41181543768865847</v>
      </c>
      <c r="AD218" s="19"/>
    </row>
    <row r="220" spans="1:30">
      <c r="A220" s="90" t="s">
        <v>53</v>
      </c>
      <c r="B220" s="91" t="s">
        <v>46</v>
      </c>
      <c r="C220" s="68">
        <f>SUM(C215:C218)</f>
        <v>48771</v>
      </c>
      <c r="D220" s="68">
        <f>SUM(D215:D218)</f>
        <v>46466</v>
      </c>
      <c r="E220" s="68">
        <f>SUM(E215:E218)</f>
        <v>49926</v>
      </c>
      <c r="F220" s="68">
        <f>SUM(F215:F218)</f>
        <v>43966</v>
      </c>
      <c r="G220" s="68">
        <f>SUM(G215:G218)</f>
        <v>42561</v>
      </c>
      <c r="H220" s="68">
        <f>SUM(H215:H218)</f>
        <v>41271</v>
      </c>
      <c r="I220" s="68">
        <f>SUM(I215:I218)</f>
        <v>43549</v>
      </c>
      <c r="J220" s="68">
        <f>SUM(J215:J218)</f>
        <v>41329</v>
      </c>
      <c r="K220" s="68">
        <f>SUM(K215:K218)</f>
        <v>39980</v>
      </c>
      <c r="L220" s="68">
        <f>SUM(L215:L218)</f>
        <v>43901</v>
      </c>
      <c r="M220" s="68">
        <f>SUM(M215:M218)</f>
        <v>45312</v>
      </c>
      <c r="N220" s="68">
        <f>SUM(N215:N218)</f>
        <v>48462</v>
      </c>
      <c r="O220" s="68">
        <f>SUM(O215:O218)</f>
        <v>535494</v>
      </c>
      <c r="P220" s="14" t="n">
        <v>19</v>
      </c>
      <c r="Q220" s="70" t="str">
        <f>B220</f>
        <v>80+</v>
      </c>
      <c r="R220" s="71">
        <f>(C220-C352)*100/C352</f>
        <v>-0.80642700971169976</v>
      </c>
      <c r="S220" s="71">
        <f>(D220-D352)*100/D352</f>
        <v>-2.31719686976081718</v>
      </c>
      <c r="T220" s="71">
        <f>(E220-E352)*100/E352</f>
        <v>-2.28359209476882707</v>
      </c>
      <c r="U220" s="71">
        <f>(F220-F352)*100/F352</f>
        <v>4.12499925990396488</v>
      </c>
      <c r="V220" s="71">
        <f>(G220-G352)*100/G352</f>
        <v>2.99217171411632332</v>
      </c>
      <c r="W220" s="71">
        <f>(H220-H352)*100/H352</f>
        <v>7.65388302346964711</v>
      </c>
      <c r="X220" s="71">
        <f>(I220-I352)*100/I352</f>
        <v>7.32566879844244845</v>
      </c>
      <c r="Y220" s="71">
        <f>(J220-J352)*100/J352</f>
        <v>2.07715866429559393</v>
      </c>
      <c r="Z220" s="71">
        <f>(K220-K352)*100/K352</f>
        <v>4.2707178718132619</v>
      </c>
      <c r="AA220" s="71">
        <f>(L220-L352)*100/L352</f>
        <v>4.63830294363008022</v>
      </c>
      <c r="AB220" s="71">
        <f>(M220-M352)*100/M352</f>
        <v>5.76722201149592983</v>
      </c>
      <c r="AC220" s="71">
        <f>(N220-N352)*100/N352</f>
        <v>3.28204253868121576</v>
      </c>
      <c r="AD220" s="19"/>
    </row>
    <row r="221" spans="1:30">
      <c r="A221" s="94" t="s">
        <v>53</v>
      </c>
      <c r="B221" s="92" t="s">
        <v>47</v>
      </c>
      <c r="C221" s="73">
        <f>C205+C206+C207+C210+C211+C212</f>
        <v>33693</v>
      </c>
      <c r="D221" s="73">
        <f>D205+D206+D207+D210+D211+D212</f>
        <v>32068</v>
      </c>
      <c r="E221" s="73">
        <f>E205+E206+E207+E210+E211+E212</f>
        <v>34208</v>
      </c>
      <c r="F221" s="73">
        <f>F205+F206+F207+F210+F211+F212</f>
        <v>31033</v>
      </c>
      <c r="G221" s="73">
        <f>G205+G206+G207+G210+G211+G212</f>
        <v>30722</v>
      </c>
      <c r="H221" s="73">
        <f>H205+H206+H207+H210+H211+H212</f>
        <v>29687</v>
      </c>
      <c r="I221" s="73">
        <f>I205+I206+I207+I210+I211+I212</f>
        <v>30932</v>
      </c>
      <c r="J221" s="73">
        <f>J205+J206+J207+J210+J211+J212</f>
        <v>29639</v>
      </c>
      <c r="K221" s="73">
        <f>K205+K206+K207+K210+K211+K212</f>
        <v>28698</v>
      </c>
      <c r="L221" s="73">
        <f>L205+L206+L207+L210+L211+L212</f>
        <v>30668</v>
      </c>
      <c r="M221" s="73">
        <f>M205+M206+M207+M210+M211+M212</f>
        <v>30644</v>
      </c>
      <c r="N221" s="73">
        <f>N205+N206+N207+N210+N211+N212</f>
        <v>32400</v>
      </c>
      <c r="O221" s="73">
        <f>O205+O206+O207+O210+O211+O212</f>
        <v>374392</v>
      </c>
      <c r="P221" s="14" t="n">
        <v>19</v>
      </c>
      <c r="Q221" s="70" t="str">
        <f>B221</f>
        <v>50-80</v>
      </c>
      <c r="R221" s="71">
        <f>(C221-C353)*100/C353</f>
        <v>-3.77346366122364474</v>
      </c>
      <c r="S221" s="71">
        <f>(D221-D353)*100/D353</f>
        <v>-3.91106649786880212</v>
      </c>
      <c r="T221" s="71">
        <f>(E221-E353)*100/E353</f>
        <v>-5.47403907264638434</v>
      </c>
      <c r="U221" s="71">
        <f>(F221-F353)*100/F353</f>
        <v>-1.72666313047746467</v>
      </c>
      <c r="V221" s="71">
        <f>(G221-G353)*100/G353</f>
        <v>-1.47994933217887663</v>
      </c>
      <c r="W221" s="71">
        <f>(H221-H353)*100/H353</f>
        <v>0.569976709718399288</v>
      </c>
      <c r="X221" s="71">
        <f>(I221-I353)*100/I353</f>
        <v>0.378870851283049825</v>
      </c>
      <c r="Y221" s="71">
        <f>(J221-J353)*100/J353</f>
        <v>-3.02088360640986853</v>
      </c>
      <c r="Z221" s="71">
        <f>(K221-K353)*100/K353</f>
        <v>-0.946595449093529062</v>
      </c>
      <c r="AA221" s="71">
        <f>(L221-L353)*100/L353</f>
        <v>-1.28193779423007292</v>
      </c>
      <c r="AB221" s="71">
        <f>(M221-M353)*100/M353</f>
        <v>-0.980693109298004728</v>
      </c>
      <c r="AC221" s="71">
        <f>(N221-N353)*100/N353</f>
        <v>-2.04970070741882804</v>
      </c>
      <c r="AD221" s="19"/>
    </row>
    <row r="222" spans="1:30">
      <c r="A222" s="94" t="s">
        <v>53</v>
      </c>
      <c r="B222" s="72" t="s">
        <v>48</v>
      </c>
      <c r="C222" s="73">
        <f>SUM(C195:C202)-C198</f>
        <v>2641</v>
      </c>
      <c r="D222" s="73">
        <f>SUM(D195:D202)-D198</f>
        <v>2475</v>
      </c>
      <c r="E222" s="73">
        <f>SUM(E195:E202)-E198</f>
        <v>2605</v>
      </c>
      <c r="F222" s="73">
        <f>SUM(F195:F202)-F198</f>
        <v>2411</v>
      </c>
      <c r="G222" s="73">
        <f>SUM(G195:G202)-G198</f>
        <v>2386</v>
      </c>
      <c r="H222" s="73">
        <f>SUM(H195:H202)-H198</f>
        <v>2525</v>
      </c>
      <c r="I222" s="73">
        <f>SUM(I195:I202)-I198</f>
        <v>2445</v>
      </c>
      <c r="J222" s="73">
        <f>SUM(J195:J202)-J198</f>
        <v>2476</v>
      </c>
      <c r="K222" s="73">
        <f>SUM(K195:K202)-K198</f>
        <v>2344</v>
      </c>
      <c r="L222" s="73">
        <f>SUM(L195:L202)-L198</f>
        <v>2437</v>
      </c>
      <c r="M222" s="73">
        <f>SUM(M195:M202)-M198</f>
        <v>2422</v>
      </c>
      <c r="N222" s="73">
        <f>SUM(N195:N202)-N198</f>
        <v>2467</v>
      </c>
      <c r="O222" s="73">
        <f>SUM(O195:O202)-O198</f>
        <v>29634</v>
      </c>
      <c r="P222" s="14" t="n">
        <v>19</v>
      </c>
      <c r="Q222" s="70" t="str">
        <f>B222</f>
        <v>0-50</v>
      </c>
      <c r="R222" s="71">
        <f>(C222-C354)*100/C354</f>
        <v>-5.05123134999101175</v>
      </c>
      <c r="S222" s="71">
        <f>(D222-D354)*100/D354</f>
        <v>-3.97672162948593577</v>
      </c>
      <c r="T222" s="71">
        <f>(E222-E354)*100/E354</f>
        <v>-7.93426400424103218</v>
      </c>
      <c r="U222" s="71">
        <f>(F222-F354)*100/F354</f>
        <v>-5.98557223630337276</v>
      </c>
      <c r="V222" s="71">
        <f>(G222-G354)*100/G354</f>
        <v>-9.04412465453159164</v>
      </c>
      <c r="W222" s="71">
        <f>(H222-H354)*100/H354</f>
        <v>-1.16449750464820423</v>
      </c>
      <c r="X222" s="71">
        <f>(I222-I354)*100/I354</f>
        <v>-6.83052300657330669</v>
      </c>
      <c r="Y222" s="71">
        <f>(J222-J354)*100/J354</f>
        <v>-4.73258945748364734</v>
      </c>
      <c r="Z222" s="71">
        <f>(K222-K354)*100/K354</f>
        <v>-5.28336195575310619</v>
      </c>
      <c r="AA222" s="71">
        <f>(L222-L354)*100/L354</f>
        <v>-4.33758586849852801</v>
      </c>
      <c r="AB222" s="71">
        <f>(M222-M354)*100/M354</f>
        <v>-3.33266813011374996</v>
      </c>
      <c r="AC222" s="71">
        <f>(N222-N354)*100/N354</f>
        <v>-3.97976063053420237</v>
      </c>
      <c r="AD222" s="19"/>
    </row>
    <row r="223" spans="3:30">
      <c r="C223" s="58" t="str">
        <f>IF(C220+C221+C222=C193,"r","f")</f>
        <v>r</v>
      </c>
      <c r="D223" s="58" t="str">
        <f>IF(D220+D221+D222=D193,"r","f")</f>
        <v>r</v>
      </c>
      <c r="E223" s="58" t="str">
        <f>IF(E220+E221+E222=E193,"r","f")</f>
        <v>r</v>
      </c>
      <c r="F223" s="58" t="str">
        <f>IF(F220+F221+F222=F193,"r","f")</f>
        <v>r</v>
      </c>
      <c r="G223" s="58" t="str">
        <f>IF(G220+G221+G222=G193,"r","f")</f>
        <v>r</v>
      </c>
      <c r="H223" s="58" t="str">
        <f>IF(H220+H221+H222=H193,"r","f")</f>
        <v>r</v>
      </c>
      <c r="I223" s="58" t="str">
        <f>IF(I220+I221+I222=I193,"r","f")</f>
        <v>r</v>
      </c>
      <c r="J223" s="58" t="str">
        <f>IF(J220+J221+J222=J193,"r","f")</f>
        <v>r</v>
      </c>
      <c r="K223" s="58" t="str">
        <f>IF(K220+K221+K222=K193,"r","f")</f>
        <v>r</v>
      </c>
      <c r="L223" s="58" t="str">
        <f>IF(L220+L221+L222=L193,"r","f")</f>
        <v>r</v>
      </c>
      <c r="M223" s="58" t="str">
        <f>IF(M220+M221+M222=M193,"r","f")</f>
        <v>r</v>
      </c>
      <c r="N223" s="58" t="str">
        <f>IF(N220+N221+N222=N193,"r","f")</f>
        <v>r</v>
      </c>
      <c r="O223" s="58" t="str">
        <f>IF(O220+O221+O222=O193,"r","f")</f>
        <v>r</v>
      </c>
      <c r="AD223" s="19"/>
    </row>
    <row r="224" spans="1:30">
      <c r="A224" s="22"/>
      <c r="B224" s="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14"/>
      <c r="Q224" s="38" t="s">
        <v>54</v>
      </c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19"/>
    </row>
    <row r="225" spans="1:30">
      <c r="A225" s="87" t="s">
        <v>55</v>
      </c>
      <c r="B225" s="33" t="s">
        <v>56</v>
      </c>
      <c r="C225" s="62">
        <f>C55</f>
        <v>84973</v>
      </c>
      <c r="D225" s="62">
        <f>D55</f>
        <v>85799</v>
      </c>
      <c r="E225" s="62">
        <f>E55</f>
        <v>107104</v>
      </c>
      <c r="F225" s="62">
        <f>F55</f>
        <v>79539</v>
      </c>
      <c r="G225" s="62">
        <f>G55</f>
        <v>74648</v>
      </c>
      <c r="H225" s="62">
        <f>H55</f>
        <v>69328</v>
      </c>
      <c r="I225" s="62">
        <f>I55</f>
        <v>75605</v>
      </c>
      <c r="J225" s="62">
        <f>J55</f>
        <v>78370</v>
      </c>
      <c r="K225" s="62">
        <f>K55</f>
        <v>69708</v>
      </c>
      <c r="L225" s="62">
        <f>L55</f>
        <v>74039</v>
      </c>
      <c r="M225" s="62">
        <f>M55</f>
        <v>74762</v>
      </c>
      <c r="N225" s="62">
        <f>N55</f>
        <v>80999</v>
      </c>
      <c r="O225" s="62">
        <f>O55</f>
        <v>954874</v>
      </c>
      <c r="P225" s="41" t="s">
        <v>3</v>
      </c>
      <c r="Q225" s="43" t="str">
        <f>A225</f>
        <v>2018</v>
      </c>
      <c r="R225" s="40" t="s">
        <v>8</v>
      </c>
      <c r="S225" s="40" t="s">
        <v>9</v>
      </c>
      <c r="T225" s="40" t="s">
        <v>10</v>
      </c>
      <c r="U225" s="40" t="s">
        <v>11</v>
      </c>
      <c r="V225" s="40" t="s">
        <v>12</v>
      </c>
      <c r="W225" s="40" t="s">
        <v>13</v>
      </c>
      <c r="X225" s="40" t="s">
        <v>14</v>
      </c>
      <c r="Y225" s="40" t="s">
        <v>15</v>
      </c>
      <c r="Z225" s="40" t="s">
        <v>16</v>
      </c>
      <c r="AA225" s="40" t="s">
        <v>17</v>
      </c>
      <c r="AB225" s="40" t="s">
        <v>18</v>
      </c>
      <c r="AC225" s="40" t="s">
        <v>19</v>
      </c>
      <c r="AD225" s="19"/>
    </row>
    <row r="226" spans="1:30">
      <c r="A226" s="32"/>
      <c r="B226" s="33" t="s">
        <v>56</v>
      </c>
      <c r="C226" s="62">
        <f>C231+C236+C241+C246+C253</f>
        <v>84973</v>
      </c>
      <c r="D226" s="62">
        <f>D231+D236+D241+D246+D253</f>
        <v>85799</v>
      </c>
      <c r="E226" s="62">
        <f>E231+E236+E241+E246+E253</f>
        <v>107104</v>
      </c>
      <c r="F226" s="62">
        <f>F231+F236+F241+F246+F253</f>
        <v>79539</v>
      </c>
      <c r="G226" s="62">
        <f>G231+G236+G241+G246+G253</f>
        <v>74648</v>
      </c>
      <c r="H226" s="62">
        <f>H231+H236+H241+H246+H253</f>
        <v>69328</v>
      </c>
      <c r="I226" s="62">
        <f>I231+I236+I241+I246+I253</f>
        <v>75605</v>
      </c>
      <c r="J226" s="62">
        <f>J231+J236+J241+J246+J253</f>
        <v>78370</v>
      </c>
      <c r="K226" s="62">
        <f>K231+K236+K241+K246+K253</f>
        <v>69708</v>
      </c>
      <c r="L226" s="62">
        <f>L231+L236+L241+L246+L253</f>
        <v>74039</v>
      </c>
      <c r="M226" s="62">
        <f>M231+M236+M241+M246+M253</f>
        <v>74762</v>
      </c>
      <c r="N226" s="62">
        <f>N231+N236+N241+N246+N253</f>
        <v>80999</v>
      </c>
      <c r="O226" s="62">
        <f>O231+O236+O241+O246+O253</f>
        <v>954874</v>
      </c>
      <c r="P226" s="14" t="n">
        <v>18</v>
      </c>
      <c r="Q226" s="42" t="str">
        <f>B226</f>
        <v> 0+</v>
      </c>
      <c r="R226" s="49">
        <f>(C226-C325)*100/C325</f>
        <v>-2.28861041876884785</v>
      </c>
      <c r="S226" s="49">
        <f>(D226-D325)*100/D325</f>
        <v>2.72991774326799908</v>
      </c>
      <c r="T226" s="49">
        <f>(E226-E325)*100/E325</f>
        <v>18.8575233392057058</v>
      </c>
      <c r="U226" s="49">
        <f>(F226-F325)*100/F325</f>
        <v>4.15362656644885853</v>
      </c>
      <c r="V226" s="49">
        <f>(G226-G325)*100/G325</f>
        <v>-0.643207719823641977</v>
      </c>
      <c r="W226" s="49">
        <f>(H226-H325)*100/H325</f>
        <v>-1.53706314066488892</v>
      </c>
      <c r="X226" s="49">
        <f>(I226-I325)*100/I325</f>
        <v>2.14683311716385639</v>
      </c>
      <c r="Y226" s="49">
        <f>(J226-J325)*100/J325</f>
        <v>6.40977335139190174</v>
      </c>
      <c r="Z226" s="49">
        <f>(K226-K325)*100/K325</f>
        <v>-0.116779744804017804</v>
      </c>
      <c r="AA226" s="49">
        <f>(L226-L325)*100/L325</f>
        <v>-2.02431560664957422</v>
      </c>
      <c r="AB226" s="49">
        <f>(M226-M325)*100/M325</f>
        <v>-2.00834269948259525</v>
      </c>
      <c r="AC226" s="49">
        <f>(N226-N325)*100/N325</f>
        <v>-1.90173702679871752</v>
      </c>
      <c r="AD226" s="19"/>
    </row>
    <row r="227" spans="1:30">
      <c r="A227" s="23"/>
      <c r="B227" s="23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14"/>
      <c r="Q227" s="43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19"/>
    </row>
    <row r="228" spans="1:30">
      <c r="A228" s="26" t="n">
        <v>2018</v>
      </c>
      <c r="B228" s="27" t="s">
        <v>20</v>
      </c>
      <c r="C228" s="63">
        <f>C56</f>
        <v>314</v>
      </c>
      <c r="D228" s="63">
        <f>D56</f>
        <v>288</v>
      </c>
      <c r="E228" s="63">
        <f>E56</f>
        <v>329</v>
      </c>
      <c r="F228" s="63">
        <f>F56</f>
        <v>303</v>
      </c>
      <c r="G228" s="63">
        <f>G56</f>
        <v>263</v>
      </c>
      <c r="H228" s="63">
        <f>H56</f>
        <v>322</v>
      </c>
      <c r="I228" s="63">
        <f>I56</f>
        <v>311</v>
      </c>
      <c r="J228" s="63">
        <f>J56</f>
        <v>309</v>
      </c>
      <c r="K228" s="63">
        <f>K56</f>
        <v>269</v>
      </c>
      <c r="L228" s="63">
        <f>L56</f>
        <v>312</v>
      </c>
      <c r="M228" s="63">
        <f>M56</f>
        <v>293</v>
      </c>
      <c r="N228" s="63">
        <f>N56</f>
        <v>300</v>
      </c>
      <c r="O228" s="63">
        <f>O56</f>
        <v>3613</v>
      </c>
      <c r="P228" s="14" t="n">
        <v>18</v>
      </c>
      <c r="Q228" s="44" t="str">
        <f>B228</f>
        <v>0-15</v>
      </c>
      <c r="R228" s="51">
        <f>(C228-C327)*100/C327</f>
        <v>-2.02808112324492962</v>
      </c>
      <c r="S228" s="51">
        <f>(D228-D327)*100/D327</f>
        <v>-3.67892976588628784</v>
      </c>
      <c r="T228" s="51">
        <f>(E228-E327)*100/E327</f>
        <v>-4.42992011619462556</v>
      </c>
      <c r="U228" s="51">
        <f>(F228-F327)*100/F327</f>
        <v>2.19224283305227674</v>
      </c>
      <c r="V228" s="51">
        <f>(G228-G327)*100/G327</f>
        <v>-9.07519446845289579</v>
      </c>
      <c r="W228" s="51">
        <f>(H228-H327)*100/H327</f>
        <v>6.97674418604651159</v>
      </c>
      <c r="X228" s="51">
        <f>(I228-I327)*100/I327</f>
        <v>1.38549307253463727</v>
      </c>
      <c r="Y228" s="51">
        <f>(J228-J327)*100/J327</f>
        <v>3.43096234309623416</v>
      </c>
      <c r="Z228" s="51">
        <f>(K228-K327)*100/K327</f>
        <v>-5.28169014084507005</v>
      </c>
      <c r="AA228" s="51">
        <f>(L228-L327)*100/L327</f>
        <v>4.52261306532663276</v>
      </c>
      <c r="AB228" s="51">
        <f>(M228-M327)*100/M327</f>
        <v>3.07827616534740534</v>
      </c>
      <c r="AC228" s="51">
        <f>(N228-N327)*100/N327</f>
        <v>-3.84615384615384635</v>
      </c>
      <c r="AD228" s="19"/>
    </row>
    <row r="229" spans="1:30">
      <c r="A229" s="26" t="n">
        <v>2018</v>
      </c>
      <c r="B229" s="27" t="s">
        <v>21</v>
      </c>
      <c r="C229" s="63">
        <f>C57</f>
        <v>386</v>
      </c>
      <c r="D229" s="63">
        <f>D57</f>
        <v>329</v>
      </c>
      <c r="E229" s="63">
        <f>E57</f>
        <v>377</v>
      </c>
      <c r="F229" s="63">
        <f>F57</f>
        <v>357</v>
      </c>
      <c r="G229" s="63">
        <f>G57</f>
        <v>355</v>
      </c>
      <c r="H229" s="63">
        <f>H57</f>
        <v>345</v>
      </c>
      <c r="I229" s="63">
        <f>I57</f>
        <v>370</v>
      </c>
      <c r="J229" s="63">
        <f>J57</f>
        <v>371</v>
      </c>
      <c r="K229" s="63">
        <f>K57</f>
        <v>329</v>
      </c>
      <c r="L229" s="63">
        <f>L57</f>
        <v>336</v>
      </c>
      <c r="M229" s="63">
        <f>M57</f>
        <v>323</v>
      </c>
      <c r="N229" s="63">
        <f>N57</f>
        <v>324</v>
      </c>
      <c r="O229" s="63">
        <f>O57</f>
        <v>4202</v>
      </c>
      <c r="P229" s="14" t="n">
        <v>18</v>
      </c>
      <c r="Q229" s="44" t="str">
        <f>B229</f>
        <v>15-30</v>
      </c>
      <c r="R229" s="51">
        <f>(C229-C328)*100/C328</f>
        <v>4.67796610169491522</v>
      </c>
      <c r="S229" s="51">
        <f>(D229-D328)*100/D328</f>
        <v>-1.86428038777032068</v>
      </c>
      <c r="T229" s="51">
        <f>(E229-E328)*100/E328</f>
        <v>6.95035460992907783</v>
      </c>
      <c r="U229" s="51">
        <f>(F229-F328)*100/F328</f>
        <v>8.26383623957543634</v>
      </c>
      <c r="V229" s="51">
        <f>(G229-G328)*100/G328</f>
        <v>-1.38888888888888884</v>
      </c>
      <c r="W229" s="51">
        <f>(H229-H328)*100/H328</f>
        <v>-0.289017341040462448</v>
      </c>
      <c r="X229" s="51">
        <f>(I229-I328)*100/I328</f>
        <v>0.611828687967369156</v>
      </c>
      <c r="Y229" s="51">
        <f>(J229-J328)*100/J328</f>
        <v>2.48618784530386749</v>
      </c>
      <c r="Z229" s="51">
        <f>(K229-K328)*100/K328</f>
        <v>-3.4482758620689653</v>
      </c>
      <c r="AA229" s="51">
        <f>(L229-L328)*100/L328</f>
        <v>-1.10375275938189854</v>
      </c>
      <c r="AB229" s="51">
        <f>(M229-M328)*100/M328</f>
        <v>-3.94052044609665408</v>
      </c>
      <c r="AC229" s="51">
        <f>(N229-N328)*100/N328</f>
        <v>-3.4996276991809383</v>
      </c>
      <c r="AD229" s="19"/>
    </row>
    <row r="230" spans="1:30">
      <c r="A230" s="26" t="n">
        <v>2018</v>
      </c>
      <c r="B230" s="27" t="s">
        <v>22</v>
      </c>
      <c r="C230" s="63">
        <f>C58</f>
        <v>243</v>
      </c>
      <c r="D230" s="63">
        <f>D58</f>
        <v>194</v>
      </c>
      <c r="E230" s="63">
        <f>E58</f>
        <v>248</v>
      </c>
      <c r="F230" s="63">
        <f>F58</f>
        <v>209</v>
      </c>
      <c r="G230" s="63">
        <f>G58</f>
        <v>229</v>
      </c>
      <c r="H230" s="63">
        <f>H58</f>
        <v>210</v>
      </c>
      <c r="I230" s="63">
        <f>I58</f>
        <v>240</v>
      </c>
      <c r="J230" s="63">
        <f>J58</f>
        <v>231</v>
      </c>
      <c r="K230" s="63">
        <f>K58</f>
        <v>199</v>
      </c>
      <c r="L230" s="63">
        <f>L58</f>
        <v>209</v>
      </c>
      <c r="M230" s="63">
        <f>M58</f>
        <v>208</v>
      </c>
      <c r="N230" s="63">
        <f>N58</f>
        <v>217</v>
      </c>
      <c r="O230" s="63">
        <f>O58</f>
        <v>2637</v>
      </c>
      <c r="P230" s="14" t="n">
        <v>18</v>
      </c>
      <c r="Q230" s="44" t="str">
        <f>B230</f>
        <v>30-35</v>
      </c>
      <c r="R230" s="51">
        <f>(C230-C329)*100/C329</f>
        <v>1.46137787056367436</v>
      </c>
      <c r="S230" s="51">
        <f>(D230-D329)*100/D329</f>
        <v>-8.27423167848699848</v>
      </c>
      <c r="T230" s="51">
        <f>(E230-E329)*100/E329</f>
        <v>4.09233997901364077</v>
      </c>
      <c r="U230" s="51">
        <f>(F230-F329)*100/F329</f>
        <v>-8.43373493975903621</v>
      </c>
      <c r="V230" s="51">
        <f>(G230-G329)*100/G329</f>
        <v>2.9213483146067416</v>
      </c>
      <c r="W230" s="51">
        <f>(H230-H329)*100/H329</f>
        <v>-5.51181102362204722</v>
      </c>
      <c r="X230" s="51">
        <f>(I230-I329)*100/I329</f>
        <v>5.37870472008781597</v>
      </c>
      <c r="Y230" s="51">
        <f>(J230-J329)*100/J329</f>
        <v>1.09409190371991238</v>
      </c>
      <c r="Z230" s="51">
        <f>(K230-K329)*100/K329</f>
        <v>-4.7846889952153111</v>
      </c>
      <c r="AA230" s="51">
        <f>(L230-L329)*100/L329</f>
        <v>-5.10783200908059065</v>
      </c>
      <c r="AB230" s="51">
        <f>(M230-M329)*100/M329</f>
        <v>-0.239808153477218244</v>
      </c>
      <c r="AC230" s="51">
        <f>(N230-N329)*100/N329</f>
        <v>2.11764705882352944</v>
      </c>
      <c r="AD230" s="19"/>
    </row>
    <row r="231" spans="1:30">
      <c r="A231" s="26"/>
      <c r="B231" s="88" t="s">
        <v>41</v>
      </c>
      <c r="C231" s="63">
        <f>C228+C229+C230</f>
        <v>943</v>
      </c>
      <c r="D231" s="63">
        <f>D228+D229+D230</f>
        <v>811</v>
      </c>
      <c r="E231" s="63">
        <f>E228+E229+E230</f>
        <v>954</v>
      </c>
      <c r="F231" s="63">
        <f>F228+F229+F230</f>
        <v>869</v>
      </c>
      <c r="G231" s="63">
        <f>G228+G229+G230</f>
        <v>847</v>
      </c>
      <c r="H231" s="63">
        <f>H228+H229+H230</f>
        <v>877</v>
      </c>
      <c r="I231" s="63">
        <f>I228+I229+I230</f>
        <v>921</v>
      </c>
      <c r="J231" s="63">
        <f>J228+J229+J230</f>
        <v>911</v>
      </c>
      <c r="K231" s="63">
        <f>K228+K229+K230</f>
        <v>797</v>
      </c>
      <c r="L231" s="63">
        <f>L228+L229+L230</f>
        <v>857</v>
      </c>
      <c r="M231" s="63">
        <f>M228+M229+M230</f>
        <v>824</v>
      </c>
      <c r="N231" s="63">
        <f>N228+N229+N230</f>
        <v>841</v>
      </c>
      <c r="O231" s="63">
        <f>O228+O229+O230</f>
        <v>10452</v>
      </c>
      <c r="P231" s="14" t="n">
        <v>18</v>
      </c>
      <c r="Q231" s="44" t="str">
        <f>B231</f>
        <v>0-35</v>
      </c>
      <c r="R231" s="51">
        <f>(C231-C330)*100/C330</f>
        <v>1.53432032301480481</v>
      </c>
      <c r="S231" s="51">
        <f>(D231-D330)*100/D330</f>
        <v>-4.10877919006798731</v>
      </c>
      <c r="T231" s="51">
        <f>(E231-E330)*100/E330</f>
        <v>2.03208556149732633</v>
      </c>
      <c r="U231" s="51">
        <f>(F231-F330)*100/F330</f>
        <v>1.69689877121123462</v>
      </c>
      <c r="V231" s="51">
        <f>(G231-G330)*100/G330</f>
        <v>-2.83911671924290232</v>
      </c>
      <c r="W231" s="51">
        <f>(H231-H330)*100/H330</f>
        <v>0.891573195283290154</v>
      </c>
      <c r="X231" s="51">
        <f>(I231-I330)*100/I330</f>
        <v>2.07813798836242736</v>
      </c>
      <c r="Y231" s="51">
        <f>(J231-J330)*100/J330</f>
        <v>2.44588136069721696</v>
      </c>
      <c r="Z231" s="51">
        <f>(K231-K330)*100/K330</f>
        <v>-4.40779610194902549</v>
      </c>
      <c r="AA231" s="51">
        <f>(L231-L330)*100/L330</f>
        <v>-0.174723354688410026</v>
      </c>
      <c r="AB231" s="51">
        <f>(M231-M330)*100/M330</f>
        <v>-0.603136308805790033</v>
      </c>
      <c r="AC231" s="51">
        <f>(N231-N330)*100/N330</f>
        <v>-2.23772159256030223</v>
      </c>
      <c r="AD231" s="19"/>
    </row>
    <row r="232" spans="1:30">
      <c r="A232" s="23"/>
      <c r="B232" s="23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14"/>
      <c r="Q232" s="45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19"/>
    </row>
    <row r="233" spans="1:30">
      <c r="A233" s="28" t="n">
        <v>2018</v>
      </c>
      <c r="B233" s="29" t="s">
        <v>23</v>
      </c>
      <c r="C233" s="64">
        <f>C59</f>
        <v>304</v>
      </c>
      <c r="D233" s="64">
        <f>D59</f>
        <v>287</v>
      </c>
      <c r="E233" s="64">
        <f>E59</f>
        <v>373</v>
      </c>
      <c r="F233" s="64">
        <f>F59</f>
        <v>324</v>
      </c>
      <c r="G233" s="64">
        <f>G59</f>
        <v>343</v>
      </c>
      <c r="H233" s="64">
        <f>H59</f>
        <v>317</v>
      </c>
      <c r="I233" s="64">
        <f>I59</f>
        <v>330</v>
      </c>
      <c r="J233" s="64">
        <f>J59</f>
        <v>323</v>
      </c>
      <c r="K233" s="64">
        <f>K59</f>
        <v>280</v>
      </c>
      <c r="L233" s="64">
        <f>L59</f>
        <v>302</v>
      </c>
      <c r="M233" s="64">
        <f>M59</f>
        <v>341</v>
      </c>
      <c r="N233" s="64">
        <f>N59</f>
        <v>309</v>
      </c>
      <c r="O233" s="64">
        <f>O59</f>
        <v>3833</v>
      </c>
      <c r="P233" s="14" t="n">
        <v>18</v>
      </c>
      <c r="Q233" s="46" t="str">
        <f>B233</f>
        <v>35-40</v>
      </c>
      <c r="R233" s="52">
        <f>(C233-C332)*100/C332</f>
        <v>0.412881915772089148</v>
      </c>
      <c r="S233" s="52">
        <f>(D233-D332)*100/D332</f>
        <v>-4.41298917568692772</v>
      </c>
      <c r="T233" s="52">
        <f>(E233-E332)*100/E332</f>
        <v>10.8469539375928683</v>
      </c>
      <c r="U233" s="52">
        <f>(F233-F332)*100/F332</f>
        <v>5.10948905109489093</v>
      </c>
      <c r="V233" s="52">
        <f>(G233-G332)*100/G332</f>
        <v>1.17994100294985249</v>
      </c>
      <c r="W233" s="52">
        <f>(H233-H332)*100/H332</f>
        <v>1.52121697357886294</v>
      </c>
      <c r="X233" s="52">
        <f>(I233-I332)*100/I332</f>
        <v>6.96920583468395449</v>
      </c>
      <c r="Y233" s="52">
        <f>(J233-J332)*100/J332</f>
        <v>0.701480904130943106</v>
      </c>
      <c r="Z233" s="52">
        <f>(K233-K332)*100/K332</f>
        <v>-6.89941812136325883</v>
      </c>
      <c r="AA233" s="52">
        <f>(L233-L332)*100/L332</f>
        <v>-4.806934594168637</v>
      </c>
      <c r="AB233" s="52">
        <f>(M233-M332)*100/M332</f>
        <v>5.65453137103020875</v>
      </c>
      <c r="AC233" s="52">
        <f>(N233-N332)*100/N332</f>
        <v>-6.71698113207547198</v>
      </c>
      <c r="AD233" s="19"/>
    </row>
    <row r="234" spans="1:30">
      <c r="A234" s="28" t="n">
        <v>2018</v>
      </c>
      <c r="B234" s="29" t="s">
        <v>24</v>
      </c>
      <c r="C234" s="64">
        <f>C60</f>
        <v>496</v>
      </c>
      <c r="D234" s="64">
        <f>D60</f>
        <v>485</v>
      </c>
      <c r="E234" s="64">
        <f>E60</f>
        <v>536</v>
      </c>
      <c r="F234" s="64">
        <f>F60</f>
        <v>457</v>
      </c>
      <c r="G234" s="64">
        <f>G60</f>
        <v>463</v>
      </c>
      <c r="H234" s="64">
        <f>H60</f>
        <v>418</v>
      </c>
      <c r="I234" s="64">
        <f>I60</f>
        <v>495</v>
      </c>
      <c r="J234" s="64">
        <f>J60</f>
        <v>462</v>
      </c>
      <c r="K234" s="64">
        <f>K60</f>
        <v>418</v>
      </c>
      <c r="L234" s="64">
        <f>L60</f>
        <v>435</v>
      </c>
      <c r="M234" s="64">
        <f>M60</f>
        <v>424</v>
      </c>
      <c r="N234" s="64">
        <f>N60</f>
        <v>458</v>
      </c>
      <c r="O234" s="64">
        <f>O60</f>
        <v>5547</v>
      </c>
      <c r="P234" s="14" t="n">
        <v>18</v>
      </c>
      <c r="Q234" s="46" t="str">
        <f>B234</f>
        <v>40-45</v>
      </c>
      <c r="R234" s="52">
        <f>(C234-C333)*100/C333</f>
        <v>0.0504286434694906749</v>
      </c>
      <c r="S234" s="52">
        <f>(D234-D333)*100/D333</f>
        <v>2.97239915074309948</v>
      </c>
      <c r="T234" s="52">
        <f>(E234-E333)*100/E333</f>
        <v>6.13861386138613874</v>
      </c>
      <c r="U234" s="52">
        <f>(F234-F333)*100/F333</f>
        <v>3.56940509915014159</v>
      </c>
      <c r="V234" s="52">
        <f>(G234-G333)*100/G333</f>
        <v>-1.06837606837606836</v>
      </c>
      <c r="W234" s="52">
        <f>(H234-H333)*100/H333</f>
        <v>-5.90883511536297146</v>
      </c>
      <c r="X234" s="52">
        <f>(I234-I333)*100/I333</f>
        <v>7.25893824485373784</v>
      </c>
      <c r="Y234" s="52">
        <f>(J234-J333)*100/J333</f>
        <v>0.216919739696312375</v>
      </c>
      <c r="Z234" s="52">
        <f>(K234-K333)*100/K333</f>
        <v>-3.742084052964882</v>
      </c>
      <c r="AA234" s="52">
        <f>(L234-L333)*100/L333</f>
        <v>-2.1372328458942631</v>
      </c>
      <c r="AB234" s="52">
        <f>(M234-M333)*100/M333</f>
        <v>-6.50496141124586558</v>
      </c>
      <c r="AC234" s="52">
        <f>(N234-N333)*100/N333</f>
        <v>0.218818380743982477</v>
      </c>
      <c r="AD234" s="19"/>
    </row>
    <row r="235" spans="1:30">
      <c r="A235" s="28" t="n">
        <v>2018</v>
      </c>
      <c r="B235" s="29" t="s">
        <v>25</v>
      </c>
      <c r="C235" s="64">
        <f>C61</f>
        <v>1051</v>
      </c>
      <c r="D235" s="64">
        <f>D61</f>
        <v>946</v>
      </c>
      <c r="E235" s="64">
        <f>E61</f>
        <v>1070</v>
      </c>
      <c r="F235" s="64">
        <f>F61</f>
        <v>915</v>
      </c>
      <c r="G235" s="64">
        <f>G61</f>
        <v>917</v>
      </c>
      <c r="H235" s="64">
        <f>H61</f>
        <v>873</v>
      </c>
      <c r="I235" s="64">
        <f>I61</f>
        <v>940</v>
      </c>
      <c r="J235" s="64">
        <f>J61</f>
        <v>930</v>
      </c>
      <c r="K235" s="64">
        <f>K61</f>
        <v>849</v>
      </c>
      <c r="L235" s="64">
        <f>L61</f>
        <v>886</v>
      </c>
      <c r="M235" s="64">
        <f>M61</f>
        <v>837</v>
      </c>
      <c r="N235" s="64">
        <f>N61</f>
        <v>846</v>
      </c>
      <c r="O235" s="64">
        <f>O61</f>
        <v>11060</v>
      </c>
      <c r="P235" s="14" t="n">
        <v>18</v>
      </c>
      <c r="Q235" s="46" t="str">
        <f>B235</f>
        <v>45-50</v>
      </c>
      <c r="R235" s="52">
        <f>(C235-C334)*100/C334</f>
        <v>-0.308276025610623661</v>
      </c>
      <c r="S235" s="52">
        <f>(D235-D334)*100/D334</f>
        <v>-1.50963040083289961</v>
      </c>
      <c r="T235" s="52">
        <f>(E235-E334)*100/E334</f>
        <v>1.61443494776828107</v>
      </c>
      <c r="U235" s="52">
        <f>(F235-F334)*100/F334</f>
        <v>-4.73711608537220208</v>
      </c>
      <c r="V235" s="52">
        <f>(G235-G334)*100/G334</f>
        <v>-2.91159343568025406</v>
      </c>
      <c r="W235" s="52">
        <f>(H235-H334)*100/H334</f>
        <v>-6.0279870828848221</v>
      </c>
      <c r="X235" s="52">
        <f>(I235-I334)*100/I334</f>
        <v>-1.26050420168067223</v>
      </c>
      <c r="Y235" s="52">
        <f>(J235-J334)*100/J334</f>
        <v>0.21551724137931032</v>
      </c>
      <c r="Z235" s="52">
        <f>(K235-K334)*100/K334</f>
        <v>-6.2913907284768209</v>
      </c>
      <c r="AA235" s="52">
        <f>(L235-L334)*100/L334</f>
        <v>-4.44863844702076072</v>
      </c>
      <c r="AB235" s="52">
        <f>(M235-M334)*100/M334</f>
        <v>-7.0258261594001663</v>
      </c>
      <c r="AC235" s="52">
        <f>(N235-N334)*100/N334</f>
        <v>-8.11838175400488815</v>
      </c>
      <c r="AD235" s="19"/>
    </row>
    <row r="236" spans="1:30">
      <c r="A236" s="28"/>
      <c r="B236" s="89" t="s">
        <v>42</v>
      </c>
      <c r="C236" s="64">
        <f>C233+C234+C235</f>
        <v>1851</v>
      </c>
      <c r="D236" s="64">
        <f>D233+D234+D235</f>
        <v>1718</v>
      </c>
      <c r="E236" s="64">
        <f>E233+E234+E235</f>
        <v>1979</v>
      </c>
      <c r="F236" s="64">
        <f>F233+F234+F235</f>
        <v>1696</v>
      </c>
      <c r="G236" s="64">
        <f>G233+G234+G235</f>
        <v>1723</v>
      </c>
      <c r="H236" s="64">
        <f>H233+H234+H235</f>
        <v>1608</v>
      </c>
      <c r="I236" s="64">
        <f>I233+I234+I235</f>
        <v>1765</v>
      </c>
      <c r="J236" s="64">
        <f>J233+J234+J235</f>
        <v>1715</v>
      </c>
      <c r="K236" s="64">
        <f>K233+K234+K235</f>
        <v>1547</v>
      </c>
      <c r="L236" s="64">
        <f>L233+L234+L235</f>
        <v>1623</v>
      </c>
      <c r="M236" s="64">
        <f>M233+M234+M235</f>
        <v>1602</v>
      </c>
      <c r="N236" s="64">
        <f>N233+N234+N235</f>
        <v>1613</v>
      </c>
      <c r="O236" s="64">
        <f>O233+O234+O235</f>
        <v>20440</v>
      </c>
      <c r="P236" s="14" t="n">
        <v>18</v>
      </c>
      <c r="Q236" s="46" t="str">
        <f>B236</f>
        <v>35-50</v>
      </c>
      <c r="R236" s="52">
        <f>(C236-C335)*100/C335</f>
        <v>-0.0944541897179867718</v>
      </c>
      <c r="S236" s="52">
        <f>(D236-D335)*100/D335</f>
        <v>-0.793994514219719871</v>
      </c>
      <c r="T236" s="52">
        <f>(E236-E335)*100/E335</f>
        <v>4.46027975719187086</v>
      </c>
      <c r="U236" s="52">
        <f>(F236-F335)*100/F335</f>
        <v>-0.81871345029239766</v>
      </c>
      <c r="V236" s="52">
        <f>(G236-G335)*100/G335</f>
        <v>-1.627176705680845</v>
      </c>
      <c r="W236" s="52">
        <f>(H236-H335)*100/H335</f>
        <v>-4.5980421239988134</v>
      </c>
      <c r="X236" s="52">
        <f>(I236-I335)*100/I335</f>
        <v>2.49709639953542384</v>
      </c>
      <c r="Y236" s="52">
        <f>(J236-J335)*100/J335</f>
        <v>0.307062436028659169</v>
      </c>
      <c r="Z236" s="52">
        <f>(K236-K335)*100/K335</f>
        <v>-5.72821450335161497</v>
      </c>
      <c r="AA236" s="52">
        <f>(L236-L335)*100/L335</f>
        <v>-3.90763765541740682</v>
      </c>
      <c r="AB236" s="52">
        <f>(M236-M335)*100/M335</f>
        <v>-4.44378168804056095</v>
      </c>
      <c r="AC236" s="52">
        <f>(N236-N335)*100/N335</f>
        <v>-5.61732007021650048</v>
      </c>
      <c r="AD236" s="19"/>
    </row>
    <row r="237" spans="1:30">
      <c r="A237" s="23"/>
      <c r="B237" s="23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14"/>
      <c r="Q237" s="45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19"/>
    </row>
    <row r="238" spans="1:30">
      <c r="A238" s="26" t="n">
        <v>2018</v>
      </c>
      <c r="B238" s="27" t="s">
        <v>26</v>
      </c>
      <c r="C238" s="63">
        <f>C62</f>
        <v>1991</v>
      </c>
      <c r="D238" s="63">
        <f>D62</f>
        <v>1927</v>
      </c>
      <c r="E238" s="63">
        <f>E62</f>
        <v>2226</v>
      </c>
      <c r="F238" s="63">
        <f>F62</f>
        <v>1898</v>
      </c>
      <c r="G238" s="63">
        <f>G62</f>
        <v>1849</v>
      </c>
      <c r="H238" s="63">
        <f>H62</f>
        <v>1845</v>
      </c>
      <c r="I238" s="63">
        <f>I62</f>
        <v>1817</v>
      </c>
      <c r="J238" s="63">
        <f>J62</f>
        <v>1909</v>
      </c>
      <c r="K238" s="63">
        <f>K62</f>
        <v>1759</v>
      </c>
      <c r="L238" s="63">
        <f>L62</f>
        <v>1850</v>
      </c>
      <c r="M238" s="63">
        <f>M62</f>
        <v>1775</v>
      </c>
      <c r="N238" s="63">
        <f>N62</f>
        <v>1808</v>
      </c>
      <c r="O238" s="63">
        <f>O62</f>
        <v>22654</v>
      </c>
      <c r="P238" s="14" t="n">
        <v>18</v>
      </c>
      <c r="Q238" s="44" t="str">
        <f>B238</f>
        <v>50-55</v>
      </c>
      <c r="R238" s="51">
        <f>(C238-C337)*100/C337</f>
        <v>-2.6286832131067368</v>
      </c>
      <c r="S238" s="51">
        <f>(D238-D337)*100/D337</f>
        <v>-0.0518672199170124504</v>
      </c>
      <c r="T238" s="51">
        <f>(E238-E337)*100/E337</f>
        <v>7.30296456977584985</v>
      </c>
      <c r="U238" s="51">
        <f>(F238-F337)*100/F337</f>
        <v>2.13910937710211213</v>
      </c>
      <c r="V238" s="51">
        <f>(G238-G337)*100/G337</f>
        <v>-2.09160709557850133</v>
      </c>
      <c r="W238" s="51">
        <f>(H238-H337)*100/H337</f>
        <v>0.55865921787709496</v>
      </c>
      <c r="X238" s="51">
        <f>(I238-I337)*100/I337</f>
        <v>-0.751058309436023475</v>
      </c>
      <c r="Y238" s="51">
        <f>(J238-J337)*100/J337</f>
        <v>3.82053025152957169</v>
      </c>
      <c r="Z238" s="51">
        <f>(K238-K337)*100/K337</f>
        <v>-0.212735782158559061</v>
      </c>
      <c r="AA238" s="51">
        <f>(L238-L337)*100/L337</f>
        <v>-1.39906728847435048</v>
      </c>
      <c r="AB238" s="51">
        <f>(M238-M337)*100/M337</f>
        <v>-2.4859222634253535</v>
      </c>
      <c r="AC238" s="51">
        <f>(N238-N337)*100/N337</f>
        <v>-3.74018368161852788</v>
      </c>
      <c r="AD238" s="19"/>
    </row>
    <row r="239" spans="1:30">
      <c r="A239" s="26" t="n">
        <v>2018</v>
      </c>
      <c r="B239" s="27" t="s">
        <v>27</v>
      </c>
      <c r="C239" s="63">
        <f>C63</f>
        <v>3204</v>
      </c>
      <c r="D239" s="63">
        <f>D63</f>
        <v>3035</v>
      </c>
      <c r="E239" s="63">
        <f>E63</f>
        <v>3748</v>
      </c>
      <c r="F239" s="63">
        <f>F63</f>
        <v>3092</v>
      </c>
      <c r="G239" s="63">
        <f>G63</f>
        <v>2966</v>
      </c>
      <c r="H239" s="63">
        <f>H63</f>
        <v>2748</v>
      </c>
      <c r="I239" s="63">
        <f>I63</f>
        <v>2956</v>
      </c>
      <c r="J239" s="63">
        <f>J63</f>
        <v>3030</v>
      </c>
      <c r="K239" s="63">
        <f>K63</f>
        <v>2742</v>
      </c>
      <c r="L239" s="63">
        <f>L63</f>
        <v>2957</v>
      </c>
      <c r="M239" s="63">
        <f>M63</f>
        <v>2961</v>
      </c>
      <c r="N239" s="63">
        <f>N63</f>
        <v>3013</v>
      </c>
      <c r="O239" s="63">
        <f>O63</f>
        <v>36452</v>
      </c>
      <c r="P239" s="14" t="n">
        <v>18</v>
      </c>
      <c r="Q239" s="44" t="str">
        <f>B239</f>
        <v>55-60</v>
      </c>
      <c r="R239" s="51">
        <f>(C239-C338)*100/C338</f>
        <v>-0.0545894096545270191</v>
      </c>
      <c r="S239" s="51">
        <f>(D239-D338)*100/D338</f>
        <v>1.54746967795901291</v>
      </c>
      <c r="T239" s="51">
        <f>(E239-E338)*100/E338</f>
        <v>14.1117369462627487</v>
      </c>
      <c r="U239" s="51">
        <f>(F239-F338)*100/F338</f>
        <v>4.16035034529223502</v>
      </c>
      <c r="V239" s="51">
        <f>(G239-G338)*100/G338</f>
        <v>1.23730693745200093</v>
      </c>
      <c r="W239" s="51">
        <f>(H239-H338)*100/H338</f>
        <v>-2.77728639660357324</v>
      </c>
      <c r="X239" s="51">
        <f>(I239-I338)*100/I338</f>
        <v>1.05982905982905984</v>
      </c>
      <c r="Y239" s="51">
        <f>(J239-J338)*100/J338</f>
        <v>5.51976318997039872</v>
      </c>
      <c r="Z239" s="51">
        <f>(K239-K338)*100/K338</f>
        <v>-0.697148030783159811</v>
      </c>
      <c r="AA239" s="51">
        <f>(L239-L338)*100/L338</f>
        <v>0.595339343425752698</v>
      </c>
      <c r="AB239" s="51">
        <f>(M239-M338)*100/M338</f>
        <v>1.77006358480838628</v>
      </c>
      <c r="AC239" s="51">
        <f>(N239-N338)*100/N338</f>
        <v>-0.132582035134239296</v>
      </c>
      <c r="AD239" s="19"/>
    </row>
    <row r="240" spans="1:30">
      <c r="A240" s="26" t="n">
        <v>2018</v>
      </c>
      <c r="B240" s="27" t="s">
        <v>28</v>
      </c>
      <c r="C240" s="63">
        <f>C64</f>
        <v>4392</v>
      </c>
      <c r="D240" s="63">
        <f>D64</f>
        <v>4190</v>
      </c>
      <c r="E240" s="63">
        <f>E64</f>
        <v>5062</v>
      </c>
      <c r="F240" s="63">
        <f>F64</f>
        <v>4140</v>
      </c>
      <c r="G240" s="63">
        <f>G64</f>
        <v>4006</v>
      </c>
      <c r="H240" s="63">
        <f>H64</f>
        <v>3863</v>
      </c>
      <c r="I240" s="63">
        <f>I64</f>
        <v>4053</v>
      </c>
      <c r="J240" s="63">
        <f>J64</f>
        <v>4052</v>
      </c>
      <c r="K240" s="63">
        <f>K64</f>
        <v>3756</v>
      </c>
      <c r="L240" s="63">
        <f>L64</f>
        <v>3972</v>
      </c>
      <c r="M240" s="63">
        <f>M64</f>
        <v>3912</v>
      </c>
      <c r="N240" s="63">
        <f>N64</f>
        <v>4186</v>
      </c>
      <c r="O240" s="63">
        <f>O64</f>
        <v>49584</v>
      </c>
      <c r="P240" s="14" t="n">
        <v>18</v>
      </c>
      <c r="Q240" s="44" t="str">
        <f>B240</f>
        <v>60-65</v>
      </c>
      <c r="R240" s="51">
        <f>(C240-C339)*100/C339</f>
        <v>0.222488447715214788</v>
      </c>
      <c r="S240" s="51">
        <f>(D240-D339)*100/D339</f>
        <v>2.31365606495329956</v>
      </c>
      <c r="T240" s="51">
        <f>(E240-E339)*100/E339</f>
        <v>12.9532522592881847</v>
      </c>
      <c r="U240" s="51">
        <f>(F240-F339)*100/F339</f>
        <v>3.88958594730238403</v>
      </c>
      <c r="V240" s="51">
        <f>(G240-G339)*100/G339</f>
        <v>0.875039345294302784</v>
      </c>
      <c r="W240" s="51">
        <f>(H240-H339)*100/H339</f>
        <v>0.612058861830967604</v>
      </c>
      <c r="X240" s="51">
        <f>(I240-I339)*100/I339</f>
        <v>2.27745883540470651</v>
      </c>
      <c r="Y240" s="51">
        <f>(J240-J339)*100/J339</f>
        <v>2.64074472800962567</v>
      </c>
      <c r="Z240" s="51">
        <f>(K240-K339)*100/K339</f>
        <v>2.60893320584619604</v>
      </c>
      <c r="AA240" s="51">
        <f>(L240-L339)*100/L339</f>
        <v>0.277707649583438521</v>
      </c>
      <c r="AB240" s="51">
        <f>(M240-M339)*100/M339</f>
        <v>-1.16844565148739976</v>
      </c>
      <c r="AC240" s="51">
        <f>(N240-N339)*100/N339</f>
        <v>0.149530474310664507</v>
      </c>
      <c r="AD240" s="19"/>
    </row>
    <row r="241" spans="1:30">
      <c r="A241" s="26"/>
      <c r="B241" s="88" t="s">
        <v>51</v>
      </c>
      <c r="C241" s="63">
        <f>C238+C239+C240</f>
        <v>9587</v>
      </c>
      <c r="D241" s="63">
        <f>D238+D239+D240</f>
        <v>9152</v>
      </c>
      <c r="E241" s="63">
        <f>E238+E239+E240</f>
        <v>11036</v>
      </c>
      <c r="F241" s="63">
        <f>F238+F239+F240</f>
        <v>9130</v>
      </c>
      <c r="G241" s="63">
        <f>G238+G239+G240</f>
        <v>8821</v>
      </c>
      <c r="H241" s="63">
        <f>H238+H239+H240</f>
        <v>8456</v>
      </c>
      <c r="I241" s="63">
        <f>I238+I239+I240</f>
        <v>8826</v>
      </c>
      <c r="J241" s="63">
        <f>J238+J239+J240</f>
        <v>8991</v>
      </c>
      <c r="K241" s="63">
        <f>K238+K239+K240</f>
        <v>8257</v>
      </c>
      <c r="L241" s="63">
        <f>L238+L239+L240</f>
        <v>8779</v>
      </c>
      <c r="M241" s="63">
        <f>M238+M239+M240</f>
        <v>8648</v>
      </c>
      <c r="N241" s="63">
        <f>N238+N239+N240</f>
        <v>9007</v>
      </c>
      <c r="O241" s="63">
        <f>O238+O239+O240</f>
        <v>108690</v>
      </c>
      <c r="P241" s="14" t="n">
        <v>18</v>
      </c>
      <c r="Q241" s="44" t="str">
        <f>B241</f>
        <v>50-65</v>
      </c>
      <c r="R241" s="51">
        <f>(C241-C340)*100/C340</f>
        <v>-0.474942254288754562</v>
      </c>
      <c r="S241" s="51">
        <f>(D241-D340)*100/D340</f>
        <v>1.55348424323124723</v>
      </c>
      <c r="T241" s="51">
        <f>(E241-E340)*100/E340</f>
        <v>12.1487729282048669</v>
      </c>
      <c r="U241" s="51">
        <f>(F241-F340)*100/F340</f>
        <v>3.61165489261497452</v>
      </c>
      <c r="V241" s="51">
        <f>(G241-G340)*100/G340</f>
        <v>0.358382160532453486</v>
      </c>
      <c r="W241" s="51">
        <f>(H241-H340)*100/H340</f>
        <v>-0.526424139046554718</v>
      </c>
      <c r="X241" s="51">
        <f>(I241-I340)*100/I340</f>
        <v>1.23301026552732695</v>
      </c>
      <c r="Y241" s="51">
        <f>(J241-J340)*100/J340</f>
        <v>3.84615384615384635</v>
      </c>
      <c r="Z241" s="51">
        <f>(K241-K340)*100/K340</f>
        <v>0.885820758751298243</v>
      </c>
      <c r="AA241" s="51">
        <f>(L241-L340)*100/L340</f>
        <v>0.0256359130657703549</v>
      </c>
      <c r="AB241" s="51">
        <f>(M241-M340)*100/M340</f>
        <v>-0.460405156537753246</v>
      </c>
      <c r="AC241" s="51">
        <f>(N241-N340)*100/N340</f>
        <v>-0.749311294765840241</v>
      </c>
      <c r="AD241" s="19"/>
    </row>
    <row r="242" spans="1:30">
      <c r="A242" s="23"/>
      <c r="B242" s="23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14"/>
      <c r="Q242" s="45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19"/>
    </row>
    <row r="243" spans="1:30">
      <c r="A243" s="28" t="n">
        <v>2018</v>
      </c>
      <c r="B243" s="29" t="s">
        <v>29</v>
      </c>
      <c r="C243" s="64">
        <f>C65</f>
        <v>5685</v>
      </c>
      <c r="D243" s="64">
        <f>D65</f>
        <v>5608</v>
      </c>
      <c r="E243" s="64">
        <f>E65</f>
        <v>6927</v>
      </c>
      <c r="F243" s="64">
        <f>F65</f>
        <v>5470</v>
      </c>
      <c r="G243" s="64">
        <f>G65</f>
        <v>5303</v>
      </c>
      <c r="H243" s="64">
        <f>H65</f>
        <v>4842</v>
      </c>
      <c r="I243" s="64">
        <f>I65</f>
        <v>5344</v>
      </c>
      <c r="J243" s="64">
        <f>J65</f>
        <v>5546</v>
      </c>
      <c r="K243" s="64">
        <f>K65</f>
        <v>5013</v>
      </c>
      <c r="L243" s="64">
        <f>L65</f>
        <v>5201</v>
      </c>
      <c r="M243" s="64">
        <f>M65</f>
        <v>5241</v>
      </c>
      <c r="N243" s="64">
        <f>N65</f>
        <v>5480</v>
      </c>
      <c r="O243" s="64">
        <f>O65</f>
        <v>65660</v>
      </c>
      <c r="P243" s="14" t="n">
        <v>18</v>
      </c>
      <c r="Q243" s="46" t="str">
        <f>B243</f>
        <v>65-70</v>
      </c>
      <c r="R243" s="52">
        <f>(C243-C342)*100/C342</f>
        <v>0.0395935066649069576</v>
      </c>
      <c r="S243" s="52">
        <f>(D243-D342)*100/D342</f>
        <v>3.60243857380380561</v>
      </c>
      <c r="T243" s="52">
        <f>(E243-E342)*100/E342</f>
        <v>17.1238956756985239</v>
      </c>
      <c r="U243" s="52">
        <f>(F243-F342)*100/F342</f>
        <v>6.64327143344543547</v>
      </c>
      <c r="V243" s="52">
        <f>(G243-G342)*100/G342</f>
        <v>0.740881458966565276</v>
      </c>
      <c r="W243" s="52">
        <f>(H243-H342)*100/H342</f>
        <v>-0.605562968284922487</v>
      </c>
      <c r="X243" s="52">
        <f>(I243-I342)*100/I342</f>
        <v>2.19927328361063301</v>
      </c>
      <c r="Y243" s="52">
        <f>(J243-J342)*100/J342</f>
        <v>6.11307758538218682</v>
      </c>
      <c r="Z243" s="52">
        <f>(K243-K342)*100/K342</f>
        <v>1.39563106796116498</v>
      </c>
      <c r="AA243" s="52">
        <f>(L243-L342)*100/L342</f>
        <v>-0.583006785816687412</v>
      </c>
      <c r="AB243" s="52">
        <f>(M243-M342)*100/M342</f>
        <v>0.662633246902909789</v>
      </c>
      <c r="AC243" s="52">
        <f>(N243-N342)*100/N342</f>
        <v>-1.47428982380438693</v>
      </c>
      <c r="AD243" s="19"/>
    </row>
    <row r="244" spans="1:30">
      <c r="A244" s="28" t="n">
        <v>2018</v>
      </c>
      <c r="B244" s="29" t="s">
        <v>30</v>
      </c>
      <c r="C244" s="64">
        <f>C66</f>
        <v>6671</v>
      </c>
      <c r="D244" s="64">
        <f>D66</f>
        <v>6878</v>
      </c>
      <c r="E244" s="64">
        <f>E66</f>
        <v>8192</v>
      </c>
      <c r="F244" s="64">
        <f>F66</f>
        <v>6292</v>
      </c>
      <c r="G244" s="64">
        <f>G66</f>
        <v>5924</v>
      </c>
      <c r="H244" s="64">
        <f>H66</f>
        <v>5555</v>
      </c>
      <c r="I244" s="64">
        <f>I66</f>
        <v>6075</v>
      </c>
      <c r="J244" s="64">
        <f>J66</f>
        <v>6099</v>
      </c>
      <c r="K244" s="64">
        <f>K66</f>
        <v>5582</v>
      </c>
      <c r="L244" s="64">
        <f>L66</f>
        <v>5987</v>
      </c>
      <c r="M244" s="64">
        <f>M66</f>
        <v>5811</v>
      </c>
      <c r="N244" s="64">
        <f>N66</f>
        <v>6371</v>
      </c>
      <c r="O244" s="64">
        <f>O66</f>
        <v>75437</v>
      </c>
      <c r="P244" s="14" t="n">
        <v>18</v>
      </c>
      <c r="Q244" s="46" t="str">
        <f>B244</f>
        <v>70-75</v>
      </c>
      <c r="R244" s="52">
        <f>(C244-C343)*100/C343</f>
        <v>-4.67616904226056551</v>
      </c>
      <c r="S244" s="52">
        <f>(D244-D343)*100/D343</f>
        <v>1.41177337904087885</v>
      </c>
      <c r="T244" s="52">
        <f>(E244-E343)*100/E343</f>
        <v>13.1608937389922982</v>
      </c>
      <c r="U244" s="52">
        <f>(F244-F343)*100/F343</f>
        <v>-0.784483778136949539</v>
      </c>
      <c r="V244" s="52">
        <f>(G244-G343)*100/G343</f>
        <v>-3.5689577992105157</v>
      </c>
      <c r="W244" s="52">
        <f>(H244-H343)*100/H343</f>
        <v>-3.47943182311802257</v>
      </c>
      <c r="X244" s="52">
        <f>(I244-I343)*100/I343</f>
        <v>-0.66225165562913908</v>
      </c>
      <c r="Y244" s="52">
        <f>(J244-J343)*100/J343</f>
        <v>1.84520330633714629</v>
      </c>
      <c r="Z244" s="52">
        <f>(K244-K343)*100/K343</f>
        <v>-2.10881669516418979</v>
      </c>
      <c r="AA244" s="52">
        <f>(L244-L343)*100/L343</f>
        <v>-2.21314822376480214</v>
      </c>
      <c r="AB244" s="52">
        <f>(M244-M343)*100/M343</f>
        <v>-4.13659421784138281</v>
      </c>
      <c r="AC244" s="52">
        <f>(N244-N343)*100/N343</f>
        <v>-3.39285037340308593</v>
      </c>
      <c r="AD244" s="19"/>
    </row>
    <row r="245" spans="1:30">
      <c r="A245" s="28" t="n">
        <v>2018</v>
      </c>
      <c r="B245" s="29" t="s">
        <v>31</v>
      </c>
      <c r="C245" s="64">
        <f>C67</f>
        <v>12442</v>
      </c>
      <c r="D245" s="64">
        <f>D67</f>
        <v>12480</v>
      </c>
      <c r="E245" s="64">
        <f>E67</f>
        <v>15298</v>
      </c>
      <c r="F245" s="64">
        <f>F67</f>
        <v>11587</v>
      </c>
      <c r="G245" s="64">
        <f>G67</f>
        <v>10758</v>
      </c>
      <c r="H245" s="64">
        <f>H67</f>
        <v>10125</v>
      </c>
      <c r="I245" s="64">
        <f>I67</f>
        <v>10768</v>
      </c>
      <c r="J245" s="64">
        <f>J67</f>
        <v>11237</v>
      </c>
      <c r="K245" s="64">
        <f>K67</f>
        <v>9880</v>
      </c>
      <c r="L245" s="64">
        <f>L67</f>
        <v>10584</v>
      </c>
      <c r="M245" s="64">
        <f>M67</f>
        <v>10711</v>
      </c>
      <c r="N245" s="64">
        <f>N67</f>
        <v>11430</v>
      </c>
      <c r="O245" s="64">
        <f>O67</f>
        <v>137300</v>
      </c>
      <c r="P245" s="14" t="n">
        <v>18</v>
      </c>
      <c r="Q245" s="46" t="str">
        <f>B245</f>
        <v>75-80</v>
      </c>
      <c r="R245" s="52">
        <f>(C245-C344)*100/C344</f>
        <v>-2.03535293886067459</v>
      </c>
      <c r="S245" s="52">
        <f>(D245-D344)*100/D344</f>
        <v>2.58096334045701115</v>
      </c>
      <c r="T245" s="52">
        <f>(E245-E344)*100/E344</f>
        <v>15.9378552482000764</v>
      </c>
      <c r="U245" s="52">
        <f>(F245-F344)*100/F344</f>
        <v>2.58067371962285863</v>
      </c>
      <c r="V245" s="52">
        <f>(G245-G344)*100/G344</f>
        <v>-2.08205338248344596</v>
      </c>
      <c r="W245" s="52">
        <f>(H245-H344)*100/H344</f>
        <v>-2.56225189462287961</v>
      </c>
      <c r="X245" s="52">
        <f>(I245-I344)*100/I344</f>
        <v>0.146480969099490803</v>
      </c>
      <c r="Y245" s="52">
        <f>(J245-J344)*100/J344</f>
        <v>5.12430713099609392</v>
      </c>
      <c r="Z245" s="52">
        <f>(K245-K344)*100/K344</f>
        <v>-2.57851402652467598</v>
      </c>
      <c r="AA245" s="52">
        <f>(L245-L344)*100/L344</f>
        <v>-3.21430204380229512</v>
      </c>
      <c r="AB245" s="52">
        <f>(M245-M344)*100/M344</f>
        <v>-2.54975548731945878</v>
      </c>
      <c r="AC245" s="52">
        <f>(N245-N344)*100/N344</f>
        <v>-3.5137701804368473</v>
      </c>
      <c r="AD245" s="19"/>
    </row>
    <row r="246" spans="1:30">
      <c r="A246" s="28"/>
      <c r="B246" s="89" t="s">
        <v>44</v>
      </c>
      <c r="C246" s="64">
        <f>C243+C244+C245</f>
        <v>24798</v>
      </c>
      <c r="D246" s="64">
        <f>D243+D244+D245</f>
        <v>24966</v>
      </c>
      <c r="E246" s="64">
        <f>E243+E244+E245</f>
        <v>30417</v>
      </c>
      <c r="F246" s="64">
        <f>F243+F244+F245</f>
        <v>23349</v>
      </c>
      <c r="G246" s="64">
        <f>G243+G244+G245</f>
        <v>21985</v>
      </c>
      <c r="H246" s="64">
        <f>H243+H244+H245</f>
        <v>20522</v>
      </c>
      <c r="I246" s="64">
        <f>I243+I244+I245</f>
        <v>22187</v>
      </c>
      <c r="J246" s="64">
        <f>J243+J244+J245</f>
        <v>22882</v>
      </c>
      <c r="K246" s="64">
        <f>K243+K244+K245</f>
        <v>20475</v>
      </c>
      <c r="L246" s="64">
        <f>L243+L244+L245</f>
        <v>21772</v>
      </c>
      <c r="M246" s="64">
        <f>M243+M244+M245</f>
        <v>21763</v>
      </c>
      <c r="N246" s="64">
        <f>N243+N244+N245</f>
        <v>23281</v>
      </c>
      <c r="O246" s="64">
        <f>O243+O244+O245</f>
        <v>278397</v>
      </c>
      <c r="P246" s="14" t="n">
        <v>18</v>
      </c>
      <c r="Q246" s="47" t="str">
        <f>B246</f>
        <v>65-80</v>
      </c>
      <c r="R246" s="52">
        <f>(C246-C345)*100/C345</f>
        <v>-2.29891850363453676</v>
      </c>
      <c r="S246" s="52">
        <f>(D246-D345)*100/D345</f>
        <v>2.48242598388834734</v>
      </c>
      <c r="T246" s="52">
        <f>(E246-E345)*100/E345</f>
        <v>15.4411067043664723</v>
      </c>
      <c r="U246" s="52">
        <f>(F246-F345)*100/F345</f>
        <v>2.55858388421584326</v>
      </c>
      <c r="V246" s="52">
        <f>(G246-G345)*100/G345</f>
        <v>-1.82638206662498881</v>
      </c>
      <c r="W246" s="52">
        <f>(H246-H345)*100/H345</f>
        <v>-2.35988200589970498</v>
      </c>
      <c r="X246" s="52">
        <f>(I246-I345)*100/I345</f>
        <v>0.408431104121646804</v>
      </c>
      <c r="Y246" s="52">
        <f>(J246-J345)*100/J345</f>
        <v>4.46374562014220988</v>
      </c>
      <c r="Z246" s="52">
        <f>(K246-K345)*100/K345</f>
        <v>-1.50449182811992639</v>
      </c>
      <c r="AA246" s="52">
        <f>(L246-L345)*100/L345</f>
        <v>-2.32172098970367191</v>
      </c>
      <c r="AB246" s="52">
        <f>(M246-M345)*100/M345</f>
        <v>-2.23050832228935958</v>
      </c>
      <c r="AC246" s="52">
        <f>(N246-N345)*100/N345</f>
        <v>-3.0079573386659999</v>
      </c>
      <c r="AD246" s="19"/>
    </row>
    <row r="247" spans="1:30">
      <c r="A247" s="23"/>
      <c r="B247" s="23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14"/>
      <c r="Q247" s="45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19"/>
    </row>
    <row r="248" spans="1:30">
      <c r="A248" s="26" t="n">
        <v>2018</v>
      </c>
      <c r="B248" s="27" t="s">
        <v>32</v>
      </c>
      <c r="C248" s="63">
        <f>C68</f>
        <v>15346</v>
      </c>
      <c r="D248" s="63">
        <f>D68</f>
        <v>15584</v>
      </c>
      <c r="E248" s="63">
        <f>E68</f>
        <v>19658</v>
      </c>
      <c r="F248" s="63">
        <f>F68</f>
        <v>14500</v>
      </c>
      <c r="G248" s="63">
        <f>G68</f>
        <v>13819</v>
      </c>
      <c r="H248" s="63">
        <f>H68</f>
        <v>12784</v>
      </c>
      <c r="I248" s="63">
        <f>I68</f>
        <v>13747</v>
      </c>
      <c r="J248" s="63">
        <f>J68</f>
        <v>14500</v>
      </c>
      <c r="K248" s="63">
        <f>K68</f>
        <v>13066</v>
      </c>
      <c r="L248" s="63">
        <f>L68</f>
        <v>13804</v>
      </c>
      <c r="M248" s="63">
        <f>M68</f>
        <v>14291</v>
      </c>
      <c r="N248" s="63">
        <f>N68</f>
        <v>15589</v>
      </c>
      <c r="O248" s="63">
        <f>O68</f>
        <v>176688</v>
      </c>
      <c r="P248" s="14" t="n">
        <v>18</v>
      </c>
      <c r="Q248" s="44" t="str">
        <f>B248</f>
        <v>80-85</v>
      </c>
      <c r="R248" s="51">
        <f>(C248-C347)*100/C347</f>
        <v>-1.07970477326199754</v>
      </c>
      <c r="S248" s="51">
        <f>(D248-D347)*100/D347</f>
        <v>3.49659638054125832</v>
      </c>
      <c r="T248" s="51">
        <f>(E248-E347)*100/E347</f>
        <v>20.5494572882811077</v>
      </c>
      <c r="U248" s="51">
        <f>(F248-F347)*100/F347</f>
        <v>5.66972744497886616</v>
      </c>
      <c r="V248" s="51">
        <f>(G248-G347)*100/G347</f>
        <v>1.17138882787905407</v>
      </c>
      <c r="W248" s="51">
        <f>(H248-H347)*100/H347</f>
        <v>0.465628008408809535</v>
      </c>
      <c r="X248" s="51">
        <f>(I248-I347)*100/I347</f>
        <v>2.6853408029878616</v>
      </c>
      <c r="Y248" s="51">
        <f>(J248-J347)*100/J347</f>
        <v>8.41121495327102764</v>
      </c>
      <c r="Z248" s="51">
        <f>(K248-K347)*100/K347</f>
        <v>2.70195916602802155</v>
      </c>
      <c r="AA248" s="51">
        <f>(L248-L347)*100/L347</f>
        <v>-0.330330872398418762</v>
      </c>
      <c r="AB248" s="51">
        <f>(M248-M347)*100/M347</f>
        <v>0.809452429239044235</v>
      </c>
      <c r="AC248" s="51">
        <f>(N248-N347)*100/N347</f>
        <v>1.61823900396004117</v>
      </c>
      <c r="AD248" s="19"/>
    </row>
    <row r="249" spans="1:30">
      <c r="A249" s="26" t="n">
        <v>2018</v>
      </c>
      <c r="B249" s="27" t="s">
        <v>33</v>
      </c>
      <c r="C249" s="63">
        <f>C69</f>
        <v>15761</v>
      </c>
      <c r="D249" s="63">
        <f>D69</f>
        <v>15943</v>
      </c>
      <c r="E249" s="63">
        <f>E69</f>
        <v>20552</v>
      </c>
      <c r="F249" s="63">
        <f>F69</f>
        <v>14541</v>
      </c>
      <c r="G249" s="63">
        <f>G69</f>
        <v>13562</v>
      </c>
      <c r="H249" s="63">
        <f>H69</f>
        <v>12196</v>
      </c>
      <c r="I249" s="63">
        <f>I69</f>
        <v>13661</v>
      </c>
      <c r="J249" s="63">
        <f>J69</f>
        <v>14340</v>
      </c>
      <c r="K249" s="63">
        <f>K69</f>
        <v>12394</v>
      </c>
      <c r="L249" s="63">
        <f>L69</f>
        <v>13189</v>
      </c>
      <c r="M249" s="63">
        <f>M69</f>
        <v>13392</v>
      </c>
      <c r="N249" s="63">
        <f>N69</f>
        <v>14537</v>
      </c>
      <c r="O249" s="63">
        <f>O69</f>
        <v>174068</v>
      </c>
      <c r="P249" s="14" t="n">
        <v>18</v>
      </c>
      <c r="Q249" s="44" t="str">
        <f>B249</f>
        <v>85-90</v>
      </c>
      <c r="R249" s="51">
        <f>(C249-C348)*100/C348</f>
        <v>-4.18553755433295827</v>
      </c>
      <c r="S249" s="51">
        <f>(D249-D348)*100/D348</f>
        <v>0.732924748846907193</v>
      </c>
      <c r="T249" s="51">
        <f>(E249-E348)*100/E348</f>
        <v>21.2096191557436278</v>
      </c>
      <c r="U249" s="51">
        <f>(F249-F348)*100/F348</f>
        <v>3.59051079290446662</v>
      </c>
      <c r="V249" s="51">
        <f>(G249-G348)*100/G348</f>
        <v>-0.800936254251545066</v>
      </c>
      <c r="W249" s="51">
        <f>(H249-H348)*100/H348</f>
        <v>-3.11792509036024956</v>
      </c>
      <c r="X249" s="51">
        <f>(I249-I348)*100/I348</f>
        <v>1.86983836990361851</v>
      </c>
      <c r="Y249" s="51">
        <f>(J249-J348)*100/J348</f>
        <v>7.18490142950574562</v>
      </c>
      <c r="Z249" s="51">
        <f>(K249-K348)*100/K348</f>
        <v>-1.98691208161167232</v>
      </c>
      <c r="AA249" s="51">
        <f>(L249-L348)*100/L348</f>
        <v>-3.90353194047250405</v>
      </c>
      <c r="AB249" s="51">
        <f>(M249-M348)*100/M348</f>
        <v>-4.19401570296710968</v>
      </c>
      <c r="AC249" s="51">
        <f>(N249-N348)*100/N348</f>
        <v>-5.26710219774848909</v>
      </c>
      <c r="AD249" s="19"/>
    </row>
    <row r="250" spans="1:30">
      <c r="A250" s="26" t="n">
        <v>2018</v>
      </c>
      <c r="B250" s="27" t="s">
        <v>34</v>
      </c>
      <c r="C250" s="63">
        <f>C70</f>
        <v>11827</v>
      </c>
      <c r="D250" s="63">
        <f>D70</f>
        <v>12411</v>
      </c>
      <c r="E250" s="63">
        <f>E70</f>
        <v>15861</v>
      </c>
      <c r="F250" s="63">
        <f>F70</f>
        <v>10929</v>
      </c>
      <c r="G250" s="63">
        <f>G70</f>
        <v>9847</v>
      </c>
      <c r="H250" s="63">
        <f>H70</f>
        <v>9168</v>
      </c>
      <c r="I250" s="63">
        <f>I70</f>
        <v>10347</v>
      </c>
      <c r="J250" s="63">
        <f>J70</f>
        <v>10717</v>
      </c>
      <c r="K250" s="63">
        <f>K70</f>
        <v>9384</v>
      </c>
      <c r="L250" s="63">
        <f>L70</f>
        <v>9945</v>
      </c>
      <c r="M250" s="63">
        <f>M70</f>
        <v>10106</v>
      </c>
      <c r="N250" s="63">
        <f>N70</f>
        <v>11429</v>
      </c>
      <c r="O250" s="63">
        <f>O70</f>
        <v>131971</v>
      </c>
      <c r="P250" s="14" t="n">
        <v>18</v>
      </c>
      <c r="Q250" s="44" t="str">
        <f>B250</f>
        <v>90-95</v>
      </c>
      <c r="R250" s="51">
        <f>(C250-C349)*100/C349</f>
        <v>-4.24450966501366267</v>
      </c>
      <c r="S250" s="51">
        <f>(D250-D349)*100/D349</f>
        <v>3.55228301453870365</v>
      </c>
      <c r="T250" s="51">
        <f>(E250-E349)*100/E349</f>
        <v>24.3780509321884367</v>
      </c>
      <c r="U250" s="51">
        <f>(F250-F349)*100/F349</f>
        <v>5.26113024006164043</v>
      </c>
      <c r="V250" s="51">
        <f>(G250-G349)*100/G349</f>
        <v>-1.9100983688208192</v>
      </c>
      <c r="W250" s="51">
        <f>(H250-H349)*100/H349</f>
        <v>-1.93603593967269223</v>
      </c>
      <c r="X250" s="51">
        <f>(I250-I349)*100/I349</f>
        <v>4.62611861064765684</v>
      </c>
      <c r="Y250" s="51">
        <f>(J250-J349)*100/J349</f>
        <v>9.15943062310610934</v>
      </c>
      <c r="Z250" s="51">
        <f>(K250-K349)*100/K349</f>
        <v>0.851715521642172035</v>
      </c>
      <c r="AA250" s="51">
        <f>(L250-L349)*100/L349</f>
        <v>-3.26345994844608711</v>
      </c>
      <c r="AB250" s="51">
        <f>(M250-M349)*100/M349</f>
        <v>-3.54569315199236446</v>
      </c>
      <c r="AC250" s="51">
        <f>(N250-N349)*100/N349</f>
        <v>-1.457147784100707</v>
      </c>
      <c r="AD250" s="19"/>
    </row>
    <row r="251" spans="1:30">
      <c r="A251" s="26" t="n">
        <v>2018</v>
      </c>
      <c r="B251" s="27" t="s">
        <v>45</v>
      </c>
      <c r="C251" s="63">
        <f>C71</f>
        <v>4860</v>
      </c>
      <c r="D251" s="63">
        <f>D71</f>
        <v>5214</v>
      </c>
      <c r="E251" s="63">
        <f>E71</f>
        <v>6647</v>
      </c>
      <c r="F251" s="63">
        <f>F71</f>
        <v>4525</v>
      </c>
      <c r="G251" s="63">
        <f>G71</f>
        <v>4044</v>
      </c>
      <c r="H251" s="63">
        <f>H71</f>
        <v>3717</v>
      </c>
      <c r="I251" s="63">
        <f>I71</f>
        <v>4151</v>
      </c>
      <c r="J251" s="63">
        <f>J71</f>
        <v>4314</v>
      </c>
      <c r="K251" s="63">
        <f>K71</f>
        <v>3788</v>
      </c>
      <c r="L251" s="63">
        <f>L71</f>
        <v>4070</v>
      </c>
      <c r="M251" s="63">
        <f>M71</f>
        <v>4136</v>
      </c>
      <c r="N251" s="63">
        <f>N71</f>
        <v>4702</v>
      </c>
      <c r="O251" s="63">
        <f>O71</f>
        <v>54168</v>
      </c>
      <c r="P251" s="14" t="n">
        <v>18</v>
      </c>
      <c r="Q251" s="48" t="str">
        <f>B251</f>
        <v>95+</v>
      </c>
      <c r="R251" s="51">
        <f>(C251-C350)*100/C350</f>
        <v>0.139082058414464527</v>
      </c>
      <c r="S251" s="51">
        <f>(D251-D350)*100/D350</f>
        <v>10.9715866765989141</v>
      </c>
      <c r="T251" s="51">
        <f>(E251-E350)*100/E350</f>
        <v>30.9044360198906993</v>
      </c>
      <c r="U251" s="51">
        <f>(F251-F350)*100/F350</f>
        <v>10.8389467238211878</v>
      </c>
      <c r="V251" s="51">
        <f>(G251-G350)*100/G350</f>
        <v>2.2438531066304277</v>
      </c>
      <c r="W251" s="51">
        <f>(H251-H350)*100/H350</f>
        <v>1.15661994829228476</v>
      </c>
      <c r="X251" s="51">
        <f>(I251-I350)*100/I350</f>
        <v>6.73008934884617815</v>
      </c>
      <c r="Y251" s="51">
        <f>(J251-J350)*100/J350</f>
        <v>10.1493680582152432</v>
      </c>
      <c r="Z251" s="51">
        <f>(K251-K350)*100/K350</f>
        <v>3.2082283223213679</v>
      </c>
      <c r="AA251" s="51">
        <f>(L251-L350)*100/L350</f>
        <v>-0.731707317073170671</v>
      </c>
      <c r="AB251" s="51">
        <f>(M251-M350)*100/M350</f>
        <v>-1.74021500267268525</v>
      </c>
      <c r="AC251" s="51">
        <f>(N251-N350)*100/N350</f>
        <v>1.37990513152220795</v>
      </c>
      <c r="AD251" s="19"/>
    </row>
    <row r="253" spans="1:30">
      <c r="A253" s="90" t="s">
        <v>55</v>
      </c>
      <c r="B253" s="91" t="s">
        <v>46</v>
      </c>
      <c r="C253" s="68">
        <f>SUM(C248:C251)</f>
        <v>47794</v>
      </c>
      <c r="D253" s="68">
        <f>SUM(D248:D251)</f>
        <v>49152</v>
      </c>
      <c r="E253" s="68">
        <f>SUM(E248:E251)</f>
        <v>62718</v>
      </c>
      <c r="F253" s="68">
        <f>SUM(F248:F251)</f>
        <v>44495</v>
      </c>
      <c r="G253" s="68">
        <f>SUM(G248:G251)</f>
        <v>41272</v>
      </c>
      <c r="H253" s="68">
        <f>SUM(H248:H251)</f>
        <v>37865</v>
      </c>
      <c r="I253" s="68">
        <f>SUM(I248:I251)</f>
        <v>41906</v>
      </c>
      <c r="J253" s="68">
        <f>SUM(J248:J251)</f>
        <v>43871</v>
      </c>
      <c r="K253" s="68">
        <f>SUM(K248:K251)</f>
        <v>38632</v>
      </c>
      <c r="L253" s="68">
        <f>SUM(L248:L251)</f>
        <v>41008</v>
      </c>
      <c r="M253" s="68">
        <f>SUM(M248:M251)</f>
        <v>41925</v>
      </c>
      <c r="N253" s="68">
        <f>SUM(N248:N251)</f>
        <v>46257</v>
      </c>
      <c r="O253" s="68">
        <f>SUM(O248:O251)</f>
        <v>536895</v>
      </c>
      <c r="P253" s="14" t="n">
        <v>18</v>
      </c>
      <c r="Q253" s="70" t="str">
        <f>B253</f>
        <v>80+</v>
      </c>
      <c r="R253" s="71">
        <f>(C253-C352)*100/C352</f>
        <v>-2.79351197437331589</v>
      </c>
      <c r="S253" s="71">
        <f>(D253-D352)*100/D352</f>
        <v>3.32942666589584446</v>
      </c>
      <c r="T253" s="71">
        <f>(E253-E352)*100/E352</f>
        <v>22.7532281977384265</v>
      </c>
      <c r="U253" s="71">
        <f>(F253-F352)*100/F352</f>
        <v>5.37783382771748464</v>
      </c>
      <c r="V253" s="71">
        <f>(G253-G352)*100/G352</f>
        <v>-0.127043279410519183</v>
      </c>
      <c r="W253" s="71">
        <f>(H253-H352)*100/H352</f>
        <v>-1.23054249512543445</v>
      </c>
      <c r="X253" s="71">
        <f>(I253-I352)*100/I352</f>
        <v>3.27652705383658027</v>
      </c>
      <c r="Y253" s="71">
        <f>(J253-J352)*100/J352</f>
        <v>8.35556214186919632</v>
      </c>
      <c r="Z253" s="71">
        <f>(K253-K352)*100/K352</f>
        <v>0.755036839016756911</v>
      </c>
      <c r="AA253" s="71">
        <f>(L253-L352)*100/L352</f>
        <v>-2.25718031223930415</v>
      </c>
      <c r="AB253" s="71">
        <f>(M253-M352)*100/M352</f>
        <v>-2.13870977154027964</v>
      </c>
      <c r="AC253" s="71">
        <f>(N253-N352)*100/N352</f>
        <v>-1.41724564170325218</v>
      </c>
      <c r="AD253" s="19"/>
    </row>
    <row r="254" spans="1:30">
      <c r="A254" s="94" t="s">
        <v>55</v>
      </c>
      <c r="B254" s="92" t="s">
        <v>47</v>
      </c>
      <c r="C254" s="73">
        <f>C238+C239+C240+C243+C244+C245</f>
        <v>34385</v>
      </c>
      <c r="D254" s="73">
        <f>D238+D239+D240+D243+D244+D245</f>
        <v>34118</v>
      </c>
      <c r="E254" s="73">
        <f>E238+E239+E240+E243+E244+E245</f>
        <v>41453</v>
      </c>
      <c r="F254" s="73">
        <f>F238+F239+F240+F243+F244+F245</f>
        <v>32479</v>
      </c>
      <c r="G254" s="73">
        <f>G238+G239+G240+G243+G244+G245</f>
        <v>30806</v>
      </c>
      <c r="H254" s="73">
        <f>H238+H239+H240+H243+H244+H245</f>
        <v>28978</v>
      </c>
      <c r="I254" s="73">
        <f>I238+I239+I240+I243+I244+I245</f>
        <v>31013</v>
      </c>
      <c r="J254" s="73">
        <f>J238+J239+J240+J243+J244+J245</f>
        <v>31873</v>
      </c>
      <c r="K254" s="73">
        <f>K238+K239+K240+K243+K244+K245</f>
        <v>28732</v>
      </c>
      <c r="L254" s="73">
        <f>L238+L239+L240+L243+L244+L245</f>
        <v>30551</v>
      </c>
      <c r="M254" s="73">
        <f>M238+M239+M240+M243+M244+M245</f>
        <v>30411</v>
      </c>
      <c r="N254" s="73">
        <f>N238+N239+N240+N243+N244+N245</f>
        <v>32288</v>
      </c>
      <c r="O254" s="73">
        <f>O238+O239+O240+O243+O244+O245</f>
        <v>387087</v>
      </c>
      <c r="P254" s="14" t="n">
        <v>18</v>
      </c>
      <c r="Q254" s="70" t="str">
        <f>B254</f>
        <v>50-80</v>
      </c>
      <c r="R254" s="71">
        <f>(C254-C353)*100/C353</f>
        <v>-1.79712545606431657</v>
      </c>
      <c r="S254" s="71">
        <f>(D254-D353)*100/D353</f>
        <v>2.23157768572134874</v>
      </c>
      <c r="T254" s="71">
        <f>(E254-E353)*100/E353</f>
        <v>14.5458564757246673</v>
      </c>
      <c r="U254" s="71">
        <f>(F254-F353)*100/F353</f>
        <v>2.85243799133897546</v>
      </c>
      <c r="V254" s="71">
        <f>(G254-G353)*100/G353</f>
        <v>-1.21057610595346898</v>
      </c>
      <c r="W254" s="71">
        <f>(H254-H353)*100/H353</f>
        <v>-1.83188651280965491</v>
      </c>
      <c r="X254" s="71">
        <f>(I254-I353)*100/I353</f>
        <v>0.641727715984780289</v>
      </c>
      <c r="Y254" s="71">
        <f>(J254-J353)*100/J353</f>
        <v>4.28878763834469012</v>
      </c>
      <c r="Z254" s="71">
        <f>(K254-K353)*100/K353</f>
        <v>-0.82924177445659204</v>
      </c>
      <c r="AA254" s="71">
        <f>(L254-L353)*100/L353</f>
        <v>-1.65855228745020717</v>
      </c>
      <c r="AB254" s="71">
        <f>(M254-M353)*100/M353</f>
        <v>-1.73358106470635764</v>
      </c>
      <c r="AC254" s="71">
        <f>(N254-N353)*100/N353</f>
        <v>-2.38829433460305962</v>
      </c>
      <c r="AD254" s="19"/>
    </row>
    <row r="255" spans="1:30">
      <c r="A255" s="94" t="s">
        <v>55</v>
      </c>
      <c r="B255" s="72" t="s">
        <v>48</v>
      </c>
      <c r="C255" s="73">
        <f>SUM(C228:C235)-C231</f>
        <v>2794</v>
      </c>
      <c r="D255" s="73">
        <f>SUM(D228:D235)-D231</f>
        <v>2529</v>
      </c>
      <c r="E255" s="73">
        <f>SUM(E228:E235)-E231</f>
        <v>2933</v>
      </c>
      <c r="F255" s="73">
        <f>SUM(F228:F235)-F231</f>
        <v>2565</v>
      </c>
      <c r="G255" s="73">
        <f>SUM(G228:G235)-G231</f>
        <v>2570</v>
      </c>
      <c r="H255" s="73">
        <f>SUM(H228:H235)-H231</f>
        <v>2485</v>
      </c>
      <c r="I255" s="73">
        <f>SUM(I228:I235)-I231</f>
        <v>2686</v>
      </c>
      <c r="J255" s="73">
        <f>SUM(J228:J235)-J231</f>
        <v>2626</v>
      </c>
      <c r="K255" s="73">
        <f>SUM(K228:K235)-K231</f>
        <v>2344</v>
      </c>
      <c r="L255" s="73">
        <f>SUM(L228:L235)-L231</f>
        <v>2480</v>
      </c>
      <c r="M255" s="73">
        <f>SUM(M228:M235)-M231</f>
        <v>2426</v>
      </c>
      <c r="N255" s="73">
        <f>SUM(N228:N235)-N231</f>
        <v>2454</v>
      </c>
      <c r="O255" s="73">
        <f>SUM(O228:O235)-O231</f>
        <v>30892</v>
      </c>
      <c r="P255" s="14" t="n">
        <v>18</v>
      </c>
      <c r="Q255" s="70" t="str">
        <f>B255</f>
        <v>0-50</v>
      </c>
      <c r="R255" s="71">
        <f>(C255-C354)*100/C354</f>
        <v>0.449397806938702082</v>
      </c>
      <c r="S255" s="71">
        <f>(D255-D354)*100/D354</f>
        <v>-1.88166828322017459</v>
      </c>
      <c r="T255" s="71">
        <f>(E255-E354)*100/E354</f>
        <v>3.65789008658773618</v>
      </c>
      <c r="U255" s="71">
        <f>(F255-F354)*100/F354</f>
        <v>0.0194969779684148961</v>
      </c>
      <c r="V255" s="71">
        <f>(G255-G354)*100/G354</f>
        <v>-2.0299247117125705</v>
      </c>
      <c r="W255" s="71">
        <f>(H255-H354)*100/H354</f>
        <v>-2.73020843526763857</v>
      </c>
      <c r="X255" s="71">
        <f>(I255-I354)*100/I354</f>
        <v>2.35305325331046955</v>
      </c>
      <c r="Y255" s="71">
        <f>(J255-J354)*100/J354</f>
        <v>1.03886110042323976</v>
      </c>
      <c r="Z255" s="71">
        <f>(K255-K354)*100/K354</f>
        <v>-5.28336195575310619</v>
      </c>
      <c r="AA255" s="71">
        <f>(L255-L354)*100/L354</f>
        <v>-2.64965652600588797</v>
      </c>
      <c r="AB255" s="71">
        <f>(M255-M354)*100/M354</f>
        <v>-3.17301935741368979</v>
      </c>
      <c r="AC255" s="71">
        <f>(N255-N354)*100/N354</f>
        <v>-4.48574486717913778</v>
      </c>
      <c r="AD255" s="19"/>
    </row>
    <row r="256" spans="1:30">
      <c r="A256" s="22"/>
      <c r="B256" s="74"/>
      <c r="C256" s="58" t="str">
        <f>IF(C253+C254+C255=C226,"r","f")</f>
        <v>r</v>
      </c>
      <c r="D256" s="58" t="str">
        <f>IF(D253+D254+D255=D226,"r","f")</f>
        <v>r</v>
      </c>
      <c r="E256" s="58" t="str">
        <f>IF(E253+E254+E255=E226,"r","f")</f>
        <v>r</v>
      </c>
      <c r="F256" s="58" t="str">
        <f>IF(F253+F254+F255=F226,"r","f")</f>
        <v>r</v>
      </c>
      <c r="G256" s="58" t="str">
        <f>IF(G253+G254+G255=G226,"r","f")</f>
        <v>r</v>
      </c>
      <c r="H256" s="58" t="str">
        <f>IF(H253+H254+H255=H226,"r","f")</f>
        <v>r</v>
      </c>
      <c r="I256" s="58" t="str">
        <f>IF(I253+I254+I255=I226,"r","f")</f>
        <v>r</v>
      </c>
      <c r="J256" s="58" t="str">
        <f>IF(J253+J254+J255=J226,"r","f")</f>
        <v>r</v>
      </c>
      <c r="K256" s="58" t="str">
        <f>IF(K253+K254+K255=K226,"r","f")</f>
        <v>r</v>
      </c>
      <c r="L256" s="58" t="str">
        <f>IF(L253+L254+L255=L226,"r","f")</f>
        <v>r</v>
      </c>
      <c r="M256" s="58" t="str">
        <f>IF(M253+M254+M255=M226,"r","f")</f>
        <v>r</v>
      </c>
      <c r="N256" s="58" t="str">
        <f>IF(N253+N254+N255=N226,"r","f")</f>
        <v>r</v>
      </c>
      <c r="O256" s="58" t="str">
        <f>IF(O253+O254+O255=O226,"r","f")</f>
        <v>r</v>
      </c>
      <c r="P256" s="14"/>
      <c r="Q256" s="41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19"/>
    </row>
    <row r="257" spans="1:30">
      <c r="A257" s="21"/>
      <c r="B257" s="21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14"/>
      <c r="Q257" s="38" t="s">
        <v>57</v>
      </c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19"/>
    </row>
    <row r="258" spans="1:30">
      <c r="A258" s="87" t="s">
        <v>58</v>
      </c>
      <c r="B258" s="33" t="s">
        <v>56</v>
      </c>
      <c r="C258" s="62">
        <f>C72</f>
        <v>96033</v>
      </c>
      <c r="D258" s="62">
        <f>D72</f>
        <v>90649</v>
      </c>
      <c r="E258" s="62">
        <f>E72</f>
        <v>82934</v>
      </c>
      <c r="F258" s="62">
        <f>F72</f>
        <v>73204</v>
      </c>
      <c r="G258" s="62">
        <f>G72</f>
        <v>75683</v>
      </c>
      <c r="H258" s="62">
        <f>H72</f>
        <v>69644</v>
      </c>
      <c r="I258" s="62">
        <f>I72</f>
        <v>71411</v>
      </c>
      <c r="J258" s="62">
        <f>J72</f>
        <v>71488</v>
      </c>
      <c r="K258" s="62">
        <f>K72</f>
        <v>69391</v>
      </c>
      <c r="L258" s="62">
        <f>L72</f>
        <v>75229</v>
      </c>
      <c r="M258" s="62">
        <f>M72</f>
        <v>74987</v>
      </c>
      <c r="N258" s="62">
        <f>N72</f>
        <v>81610</v>
      </c>
      <c r="O258" s="62">
        <f>O72</f>
        <v>932263</v>
      </c>
      <c r="P258" s="41" t="s">
        <v>3</v>
      </c>
      <c r="Q258" s="43" t="str">
        <f>A258</f>
        <v>2017</v>
      </c>
      <c r="R258" s="40" t="s">
        <v>8</v>
      </c>
      <c r="S258" s="40" t="s">
        <v>9</v>
      </c>
      <c r="T258" s="40" t="s">
        <v>10</v>
      </c>
      <c r="U258" s="40" t="s">
        <v>11</v>
      </c>
      <c r="V258" s="40" t="s">
        <v>12</v>
      </c>
      <c r="W258" s="40" t="s">
        <v>13</v>
      </c>
      <c r="X258" s="40" t="s">
        <v>14</v>
      </c>
      <c r="Y258" s="40" t="s">
        <v>15</v>
      </c>
      <c r="Z258" s="40" t="s">
        <v>16</v>
      </c>
      <c r="AA258" s="40" t="s">
        <v>17</v>
      </c>
      <c r="AB258" s="40" t="s">
        <v>18</v>
      </c>
      <c r="AC258" s="40" t="s">
        <v>19</v>
      </c>
      <c r="AD258" s="19"/>
    </row>
    <row r="259" spans="1:30">
      <c r="A259" s="32"/>
      <c r="B259" s="33" t="s">
        <v>56</v>
      </c>
      <c r="C259" s="62">
        <f>C264+C269+C274+C279+C286</f>
        <v>96033</v>
      </c>
      <c r="D259" s="62">
        <f>D264+D269+D274+D279+D286</f>
        <v>90649</v>
      </c>
      <c r="E259" s="62">
        <f>E264+E269+E274+E279+E286</f>
        <v>82934</v>
      </c>
      <c r="F259" s="62">
        <f>F264+F269+F274+F279+F286</f>
        <v>73204</v>
      </c>
      <c r="G259" s="62">
        <f>G264+G269+G274+G279+G286</f>
        <v>75683</v>
      </c>
      <c r="H259" s="62">
        <f>H264+H269+H274+H279+H286</f>
        <v>69644</v>
      </c>
      <c r="I259" s="62">
        <f>I264+I269+I274+I279+I286</f>
        <v>71411</v>
      </c>
      <c r="J259" s="62">
        <f>J264+J269+J274+J279+J286</f>
        <v>71488</v>
      </c>
      <c r="K259" s="62">
        <f>K264+K269+K274+K279+K286</f>
        <v>69391</v>
      </c>
      <c r="L259" s="62">
        <f>L264+L269+L274+L279+L286</f>
        <v>75229</v>
      </c>
      <c r="M259" s="62">
        <f>M264+M269+M274+M279+M286</f>
        <v>74987</v>
      </c>
      <c r="N259" s="62">
        <f>N264+N269+N274+N279+N286</f>
        <v>81610</v>
      </c>
      <c r="O259" s="62">
        <f>O264+O269+O274+O279+O286</f>
        <v>932263</v>
      </c>
      <c r="P259" s="14" t="n">
        <v>17</v>
      </c>
      <c r="Q259" s="42" t="str">
        <f>B259</f>
        <v> 0+</v>
      </c>
      <c r="R259" s="49">
        <f>(C259-C325)*100/C325</f>
        <v>10.4294055247475228</v>
      </c>
      <c r="S259" s="49">
        <f>(D259-D325)*100/D325</f>
        <v>8.53697960943019041</v>
      </c>
      <c r="T259" s="49">
        <f>(E259-E325)*100/E325</f>
        <v>-7.9648767495734436</v>
      </c>
      <c r="U259" s="49">
        <f>(F259-F325)*100/F325</f>
        <v>-4.14184137127293184</v>
      </c>
      <c r="V259" s="49">
        <f>(G259-G325)*100/G325</f>
        <v>0.734381499043340824</v>
      </c>
      <c r="W259" s="49">
        <f>(H259-H325)*100/H325</f>
        <v>-1.08826484780269928</v>
      </c>
      <c r="X259" s="49">
        <f>(I259-I325)*100/I325</f>
        <v>-3.51950929528750533</v>
      </c>
      <c r="Y259" s="49">
        <f>(J259-J325)*100/J325</f>
        <v>-2.93451732366588924</v>
      </c>
      <c r="Z259" s="49">
        <f>(K259-K325)*100/K325</f>
        <v>-0.571002801280994987</v>
      </c>
      <c r="AA259" s="49">
        <f>(L259-L325)*100/L325</f>
        <v>-0.449590604581920417</v>
      </c>
      <c r="AB259" s="49">
        <f>(M259-M325)*100/M325</f>
        <v>-1.71343187723845514</v>
      </c>
      <c r="AC259" s="49">
        <f>(N259-N325)*100/N325</f>
        <v>-1.16175210505121451</v>
      </c>
      <c r="AD259" s="19"/>
    </row>
    <row r="260" spans="1:30">
      <c r="A260" s="20"/>
      <c r="B260" s="11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14"/>
      <c r="Q260" s="43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19"/>
    </row>
    <row r="261" spans="1:30">
      <c r="A261" s="26" t="n">
        <v>2017</v>
      </c>
      <c r="B261" s="27" t="s">
        <v>20</v>
      </c>
      <c r="C261" s="63">
        <f>C73</f>
        <v>337</v>
      </c>
      <c r="D261" s="63">
        <f>D73</f>
        <v>280</v>
      </c>
      <c r="E261" s="63">
        <f>E73</f>
        <v>355</v>
      </c>
      <c r="F261" s="63">
        <f>F73</f>
        <v>296</v>
      </c>
      <c r="G261" s="63">
        <f>G73</f>
        <v>298</v>
      </c>
      <c r="H261" s="63">
        <f>H73</f>
        <v>287</v>
      </c>
      <c r="I261" s="63">
        <f>I73</f>
        <v>304</v>
      </c>
      <c r="J261" s="63">
        <f>J73</f>
        <v>297</v>
      </c>
      <c r="K261" s="63">
        <f>K73</f>
        <v>269</v>
      </c>
      <c r="L261" s="63">
        <f>L73</f>
        <v>297</v>
      </c>
      <c r="M261" s="63">
        <f>M73</f>
        <v>246</v>
      </c>
      <c r="N261" s="63">
        <f>N73</f>
        <v>307</v>
      </c>
      <c r="O261" s="63">
        <f>O73</f>
        <v>3573</v>
      </c>
      <c r="P261" s="14" t="n">
        <v>17</v>
      </c>
      <c r="Q261" s="44" t="str">
        <f>B261</f>
        <v>0-15</v>
      </c>
      <c r="R261" s="51">
        <f>(C261-C327)*100/C327</f>
        <v>5.14820592823712975</v>
      </c>
      <c r="S261" s="51">
        <f>(D261-D327)*100/D327</f>
        <v>-6.35451505016722429</v>
      </c>
      <c r="T261" s="51">
        <f>(E261-E327)*100/E327</f>
        <v>3.12273057371096607</v>
      </c>
      <c r="U261" s="51">
        <f>(F261-F327)*100/F327</f>
        <v>-0.168634064080944368</v>
      </c>
      <c r="V261" s="51">
        <f>(G261-G327)*100/G327</f>
        <v>3.02506482281763178</v>
      </c>
      <c r="W261" s="51">
        <f>(H261-H327)*100/H327</f>
        <v>-4.65116279069767469</v>
      </c>
      <c r="X261" s="51">
        <f>(I261-I327)*100/I327</f>
        <v>-0.896495517522412477</v>
      </c>
      <c r="Y261" s="51">
        <f>(J261-J327)*100/J327</f>
        <v>-0.585774058577405832</v>
      </c>
      <c r="Z261" s="51">
        <f>(K261-K327)*100/K327</f>
        <v>-5.28169014084507005</v>
      </c>
      <c r="AA261" s="51">
        <f>(L261-L327)*100/L327</f>
        <v>-0.502512562814070307</v>
      </c>
      <c r="AB261" s="51">
        <f>(M261-M327)*100/M327</f>
        <v>-13.4564643799472297</v>
      </c>
      <c r="AC261" s="51">
        <f>(N261-N327)*100/N327</f>
        <v>-1.60256410256410264</v>
      </c>
      <c r="AD261" s="19"/>
    </row>
    <row r="262" spans="1:30">
      <c r="A262" s="26" t="n">
        <v>2017</v>
      </c>
      <c r="B262" s="27" t="s">
        <v>21</v>
      </c>
      <c r="C262" s="63">
        <f>C74</f>
        <v>397</v>
      </c>
      <c r="D262" s="63">
        <f>D74</f>
        <v>346</v>
      </c>
      <c r="E262" s="63">
        <f>E74</f>
        <v>342</v>
      </c>
      <c r="F262" s="63">
        <f>F74</f>
        <v>333</v>
      </c>
      <c r="G262" s="63">
        <f>G74</f>
        <v>358</v>
      </c>
      <c r="H262" s="63">
        <f>H74</f>
        <v>354</v>
      </c>
      <c r="I262" s="63">
        <f>I74</f>
        <v>332</v>
      </c>
      <c r="J262" s="63">
        <f>J74</f>
        <v>344</v>
      </c>
      <c r="K262" s="63">
        <f>K74</f>
        <v>351</v>
      </c>
      <c r="L262" s="63">
        <f>L74</f>
        <v>320</v>
      </c>
      <c r="M262" s="63">
        <f>M74</f>
        <v>325</v>
      </c>
      <c r="N262" s="63">
        <f>N74</f>
        <v>353</v>
      </c>
      <c r="O262" s="63">
        <f>O74</f>
        <v>4155</v>
      </c>
      <c r="P262" s="14" t="n">
        <v>17</v>
      </c>
      <c r="Q262" s="44" t="str">
        <f>B262</f>
        <v>15-30</v>
      </c>
      <c r="R262" s="51">
        <f>(C262-C328)*100/C328</f>
        <v>7.66101694915254239</v>
      </c>
      <c r="S262" s="51">
        <f>(D262-D328)*100/D328</f>
        <v>3.20656226696495139</v>
      </c>
      <c r="T262" s="51">
        <f>(E262-E328)*100/E328</f>
        <v>-2.9787234042553191</v>
      </c>
      <c r="U262" s="51">
        <f>(F262-F328)*100/F328</f>
        <v>0.985595147839272201</v>
      </c>
      <c r="V262" s="51">
        <f>(G262-G328)*100/G328</f>
        <v>-0.555555555555555536</v>
      </c>
      <c r="W262" s="51">
        <f>(H262-H328)*100/H328</f>
        <v>2.3121387283236996</v>
      </c>
      <c r="X262" s="51">
        <f>(I262-I328)*100/I328</f>
        <v>-9.72127804214819768</v>
      </c>
      <c r="Y262" s="51">
        <f>(J262-J328)*100/J328</f>
        <v>-4.97237569060773499</v>
      </c>
      <c r="Z262" s="51">
        <f>(K262-K328)*100/K328</f>
        <v>3.00807043286867204</v>
      </c>
      <c r="AA262" s="51">
        <f>(L262-L328)*100/L328</f>
        <v>-5.81309786607799861</v>
      </c>
      <c r="AB262" s="51">
        <f>(M262-M328)*100/M328</f>
        <v>-3.34572490706319714</v>
      </c>
      <c r="AC262" s="51">
        <f>(N262-N328)*100/N328</f>
        <v>5.13775130305286698</v>
      </c>
      <c r="AD262" s="19"/>
    </row>
    <row r="263" spans="1:30">
      <c r="A263" s="26" t="n">
        <v>2017</v>
      </c>
      <c r="B263" s="27" t="s">
        <v>22</v>
      </c>
      <c r="C263" s="63">
        <f>C75</f>
        <v>232</v>
      </c>
      <c r="D263" s="63">
        <f>D75</f>
        <v>207</v>
      </c>
      <c r="E263" s="63">
        <f>E75</f>
        <v>241</v>
      </c>
      <c r="F263" s="63">
        <f>F75</f>
        <v>252</v>
      </c>
      <c r="G263" s="63">
        <f>G75</f>
        <v>242</v>
      </c>
      <c r="H263" s="63">
        <f>H75</f>
        <v>245</v>
      </c>
      <c r="I263" s="63">
        <f>I75</f>
        <v>227</v>
      </c>
      <c r="J263" s="63">
        <f>J75</f>
        <v>226</v>
      </c>
      <c r="K263" s="63">
        <f>K75</f>
        <v>217</v>
      </c>
      <c r="L263" s="63">
        <f>L75</f>
        <v>210</v>
      </c>
      <c r="M263" s="63">
        <f>M75</f>
        <v>211</v>
      </c>
      <c r="N263" s="63">
        <f>N75</f>
        <v>203</v>
      </c>
      <c r="O263" s="63">
        <f>O75</f>
        <v>2713</v>
      </c>
      <c r="P263" s="14" t="n">
        <v>17</v>
      </c>
      <c r="Q263" s="44" t="str">
        <f>B263</f>
        <v>30-35</v>
      </c>
      <c r="R263" s="51">
        <f>(C263-C329)*100/C329</f>
        <v>-3.13152400835073053</v>
      </c>
      <c r="S263" s="51">
        <f>(D263-D329)*100/D329</f>
        <v>-2.12765957446808507</v>
      </c>
      <c r="T263" s="51">
        <f>(E263-E329)*100/E329</f>
        <v>1.15424973767051409</v>
      </c>
      <c r="U263" s="51">
        <f>(F263-F329)*100/F329</f>
        <v>10.405257393209201</v>
      </c>
      <c r="V263" s="51">
        <f>(G263-G329)*100/G329</f>
        <v>8.76404494382022392</v>
      </c>
      <c r="W263" s="51">
        <f>(H263-H329)*100/H329</f>
        <v>10.2362204724409445</v>
      </c>
      <c r="X263" s="51">
        <f>(I263-I329)*100/I329</f>
        <v>-0.329308452250274453</v>
      </c>
      <c r="Y263" s="51">
        <f>(J263-J329)*100/J329</f>
        <v>-1.09409190371991238</v>
      </c>
      <c r="Z263" s="51">
        <f>(K263-K329)*100/K329</f>
        <v>3.82775119617224888</v>
      </c>
      <c r="AA263" s="51">
        <f>(L263-L329)*100/L329</f>
        <v>-4.65380249716231553</v>
      </c>
      <c r="AB263" s="51">
        <f>(M263-M329)*100/M329</f>
        <v>1.19904076738609122</v>
      </c>
      <c r="AC263" s="51">
        <f>(N263-N329)*100/N329</f>
        <v>-4.47058823529411775</v>
      </c>
      <c r="AD263" s="19"/>
    </row>
    <row r="264" spans="1:30">
      <c r="A264" s="26"/>
      <c r="B264" s="88" t="s">
        <v>41</v>
      </c>
      <c r="C264" s="63">
        <f>C261+C262+C263</f>
        <v>966</v>
      </c>
      <c r="D264" s="63">
        <f>D261+D262+D263</f>
        <v>833</v>
      </c>
      <c r="E264" s="63">
        <f>E261+E262+E263</f>
        <v>938</v>
      </c>
      <c r="F264" s="63">
        <f>F261+F262+F263</f>
        <v>881</v>
      </c>
      <c r="G264" s="63">
        <f>G261+G262+G263</f>
        <v>898</v>
      </c>
      <c r="H264" s="63">
        <f>H261+H262+H263</f>
        <v>886</v>
      </c>
      <c r="I264" s="63">
        <f>I261+I262+I263</f>
        <v>863</v>
      </c>
      <c r="J264" s="63">
        <f>J261+J262+J263</f>
        <v>867</v>
      </c>
      <c r="K264" s="63">
        <f>K261+K262+K263</f>
        <v>837</v>
      </c>
      <c r="L264" s="63">
        <f>L261+L262+L263</f>
        <v>827</v>
      </c>
      <c r="M264" s="63">
        <f>M261+M262+M263</f>
        <v>782</v>
      </c>
      <c r="N264" s="63">
        <f>N261+N262+N263</f>
        <v>863</v>
      </c>
      <c r="O264" s="63">
        <f>O261+O262+O263</f>
        <v>10441</v>
      </c>
      <c r="P264" s="14" t="n">
        <v>17</v>
      </c>
      <c r="Q264" s="44" t="str">
        <f>B264</f>
        <v>0-35</v>
      </c>
      <c r="R264" s="51">
        <f>(C264-C330)*100/C330</f>
        <v>4.01076716016150758</v>
      </c>
      <c r="S264" s="51">
        <f>(D264-D330)*100/D330</f>
        <v>-1.5075376884422111</v>
      </c>
      <c r="T264" s="51">
        <f>(E264-E330)*100/E330</f>
        <v>0.320855614973262027</v>
      </c>
      <c r="U264" s="51">
        <f>(F264-F330)*100/F330</f>
        <v>3.10122878876536001</v>
      </c>
      <c r="V264" s="51">
        <f>(G264-G330)*100/G330</f>
        <v>3.0111843991970173</v>
      </c>
      <c r="W264" s="51">
        <f>(H264-H330)*100/H330</f>
        <v>1.92694851883807878</v>
      </c>
      <c r="X264" s="51">
        <f>(I264-I330)*100/I330</f>
        <v>-4.35023552230534793</v>
      </c>
      <c r="Y264" s="51">
        <f>(J264-J330)*100/J330</f>
        <v>-2.5021085184143943</v>
      </c>
      <c r="Z264" s="51">
        <f>(K264-K330)*100/K330</f>
        <v>0.389805097451274349</v>
      </c>
      <c r="AA264" s="51">
        <f>(L264-L330)*100/L330</f>
        <v>-3.66919044845661046</v>
      </c>
      <c r="AB264" s="51">
        <f>(M264-M330)*100/M330</f>
        <v>-5.66948130277442708</v>
      </c>
      <c r="AC264" s="51">
        <f>(N264-N330)*100/N330</f>
        <v>0.319674513222900281</v>
      </c>
      <c r="AD264" s="19"/>
    </row>
    <row r="265" spans="1:30">
      <c r="A265" s="22"/>
      <c r="B265" s="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Q265" s="45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19"/>
    </row>
    <row r="266" spans="1:30">
      <c r="A266" s="28" t="n">
        <v>2017</v>
      </c>
      <c r="B266" s="29" t="s">
        <v>23</v>
      </c>
      <c r="C266" s="64">
        <f>C76</f>
        <v>300</v>
      </c>
      <c r="D266" s="64">
        <f>D76</f>
        <v>311</v>
      </c>
      <c r="E266" s="64">
        <f>E76</f>
        <v>310</v>
      </c>
      <c r="F266" s="64">
        <f>F76</f>
        <v>292</v>
      </c>
      <c r="G266" s="64">
        <f>G76</f>
        <v>360</v>
      </c>
      <c r="H266" s="64">
        <f>H76</f>
        <v>297</v>
      </c>
      <c r="I266" s="64">
        <f>I76</f>
        <v>278</v>
      </c>
      <c r="J266" s="64">
        <f>J76</f>
        <v>316</v>
      </c>
      <c r="K266" s="64">
        <f>K76</f>
        <v>303</v>
      </c>
      <c r="L266" s="64">
        <f>L76</f>
        <v>339</v>
      </c>
      <c r="M266" s="64">
        <f>M76</f>
        <v>317</v>
      </c>
      <c r="N266" s="64">
        <f>N76</f>
        <v>329</v>
      </c>
      <c r="O266" s="64">
        <f>O76</f>
        <v>3752</v>
      </c>
      <c r="P266" s="14" t="n">
        <v>17</v>
      </c>
      <c r="Q266" s="46" t="str">
        <f>B266</f>
        <v>35-40</v>
      </c>
      <c r="R266" s="52">
        <f>(C266-C332)*100/C332</f>
        <v>-0.908340214698596071</v>
      </c>
      <c r="S266" s="52">
        <f>(D266-D332)*100/D332</f>
        <v>3.58034970857618662</v>
      </c>
      <c r="T266" s="52">
        <f>(E266-E332)*100/E332</f>
        <v>-7.87518573551263046</v>
      </c>
      <c r="U266" s="52">
        <f>(F266-F332)*100/F332</f>
        <v>-5.27169505271695016</v>
      </c>
      <c r="V266" s="52">
        <f>(G266-G332)*100/G332</f>
        <v>6.19469026548672552</v>
      </c>
      <c r="W266" s="52">
        <f>(H266-H332)*100/H332</f>
        <v>-4.88390712570056085</v>
      </c>
      <c r="X266" s="52">
        <f>(I266-I332)*100/I332</f>
        <v>-9.88654781199351618</v>
      </c>
      <c r="Y266" s="52">
        <f>(J266-J332)*100/J332</f>
        <v>-1.48090413094310218</v>
      </c>
      <c r="Z266" s="52">
        <f>(K266-K332)*100/K332</f>
        <v>0.748129675810473849</v>
      </c>
      <c r="AA266" s="52">
        <f>(L266-L332)*100/L332</f>
        <v>6.85579196217494058</v>
      </c>
      <c r="AB266" s="52">
        <f>(M266-M332)*100/M332</f>
        <v>-1.78156467854376448</v>
      </c>
      <c r="AC266" s="52">
        <f>(N266-N332)*100/N332</f>
        <v>-0.679245283018867863</v>
      </c>
      <c r="AD266" s="19"/>
    </row>
    <row r="267" spans="1:30">
      <c r="A267" s="28" t="n">
        <v>2017</v>
      </c>
      <c r="B267" s="29" t="s">
        <v>24</v>
      </c>
      <c r="C267" s="64">
        <f>C77</f>
        <v>486</v>
      </c>
      <c r="D267" s="64">
        <f>D77</f>
        <v>463</v>
      </c>
      <c r="E267" s="64">
        <f>E77</f>
        <v>434</v>
      </c>
      <c r="F267" s="64">
        <f>F77</f>
        <v>413</v>
      </c>
      <c r="G267" s="64">
        <f>G77</f>
        <v>473</v>
      </c>
      <c r="H267" s="64">
        <f>H77</f>
        <v>443</v>
      </c>
      <c r="I267" s="64">
        <f>I77</f>
        <v>444</v>
      </c>
      <c r="J267" s="64">
        <f>J77</f>
        <v>464</v>
      </c>
      <c r="K267" s="64">
        <f>K77</f>
        <v>409</v>
      </c>
      <c r="L267" s="64">
        <f>L77</f>
        <v>421</v>
      </c>
      <c r="M267" s="64">
        <f>M77</f>
        <v>419</v>
      </c>
      <c r="N267" s="64">
        <f>N77</f>
        <v>445</v>
      </c>
      <c r="O267" s="64">
        <f>O77</f>
        <v>5314</v>
      </c>
      <c r="P267" s="14" t="n">
        <v>17</v>
      </c>
      <c r="Q267" s="46" t="str">
        <f>B267</f>
        <v>40-45</v>
      </c>
      <c r="R267" s="52">
        <f>(C267-C333)*100/C333</f>
        <v>-1.96671709531013601</v>
      </c>
      <c r="S267" s="52">
        <f>(D267-D333)*100/D333</f>
        <v>-1.69851380042462852</v>
      </c>
      <c r="T267" s="52">
        <f>(E267-E333)*100/E333</f>
        <v>-14.0594059405940595</v>
      </c>
      <c r="U267" s="52">
        <f>(F267-F333)*100/F333</f>
        <v>-6.40226628895184113</v>
      </c>
      <c r="V267" s="52">
        <f>(G267-G333)*100/G333</f>
        <v>1.06837606837606836</v>
      </c>
      <c r="W267" s="52">
        <f>(H267-H333)*100/H333</f>
        <v>-0.281373100731570069</v>
      </c>
      <c r="X267" s="52">
        <f>(I267-I333)*100/I333</f>
        <v>-3.79198266522210181</v>
      </c>
      <c r="Y267" s="52">
        <f>(J267-J333)*100/J333</f>
        <v>0.65075921908893708</v>
      </c>
      <c r="Z267" s="52">
        <f>(K267-K333)*100/K333</f>
        <v>-5.81462291306850876</v>
      </c>
      <c r="AA267" s="52">
        <f>(L267-L333)*100/L333</f>
        <v>-5.28683914510686126</v>
      </c>
      <c r="AB267" s="52">
        <f>(M267-M333)*100/M333</f>
        <v>-7.60749724366041935</v>
      </c>
      <c r="AC267" s="52">
        <f>(N267-N333)*100/N333</f>
        <v>-2.62582056892778981</v>
      </c>
      <c r="AD267" s="19"/>
    </row>
    <row r="268" spans="1:30">
      <c r="A268" s="28" t="n">
        <v>2017</v>
      </c>
      <c r="B268" s="29" t="s">
        <v>25</v>
      </c>
      <c r="C268" s="64">
        <f>C78</f>
        <v>1088</v>
      </c>
      <c r="D268" s="64">
        <f>D78</f>
        <v>967</v>
      </c>
      <c r="E268" s="64">
        <f>E78</f>
        <v>1093</v>
      </c>
      <c r="F268" s="64">
        <f>F78</f>
        <v>1001</v>
      </c>
      <c r="G268" s="64">
        <f>G78</f>
        <v>999</v>
      </c>
      <c r="H268" s="64">
        <f>H78</f>
        <v>970</v>
      </c>
      <c r="I268" s="64">
        <f>I78</f>
        <v>942</v>
      </c>
      <c r="J268" s="64">
        <f>J78</f>
        <v>942</v>
      </c>
      <c r="K268" s="64">
        <f>K78</f>
        <v>968</v>
      </c>
      <c r="L268" s="64">
        <f>L78</f>
        <v>930</v>
      </c>
      <c r="M268" s="64">
        <f>M78</f>
        <v>934</v>
      </c>
      <c r="N268" s="64">
        <f>N78</f>
        <v>918</v>
      </c>
      <c r="O268" s="64">
        <f>O78</f>
        <v>11752</v>
      </c>
      <c r="P268" s="14" t="n">
        <v>17</v>
      </c>
      <c r="Q268" s="46" t="str">
        <f>B268</f>
        <v>45-50</v>
      </c>
      <c r="R268" s="52">
        <f>(C268-C334)*100/C334</f>
        <v>3.20132795826416894</v>
      </c>
      <c r="S268" s="52">
        <f>(D268-D334)*100/D334</f>
        <v>0.676730869338886087</v>
      </c>
      <c r="T268" s="52">
        <f>(E268-E334)*100/E334</f>
        <v>3.79867046533713193</v>
      </c>
      <c r="U268" s="52">
        <f>(F268-F334)*100/F334</f>
        <v>4.21655387818844396</v>
      </c>
      <c r="V268" s="52">
        <f>(G268-G334)*100/G334</f>
        <v>5.77024880889359437</v>
      </c>
      <c r="W268" s="52">
        <f>(H268-H334)*100/H334</f>
        <v>4.41334768568353031</v>
      </c>
      <c r="X268" s="52">
        <f>(I268-I334)*100/I334</f>
        <v>-1.05042016806722693</v>
      </c>
      <c r="Y268" s="52">
        <f>(J268-J334)*100/J334</f>
        <v>1.50862068965517242</v>
      </c>
      <c r="Z268" s="52">
        <f>(K268-K334)*100/K334</f>
        <v>6.84326710816777073</v>
      </c>
      <c r="AA268" s="52">
        <f>(L268-L334)*100/L334</f>
        <v>0.296575896468050715</v>
      </c>
      <c r="AB268" s="52">
        <f>(M268-M334)*100/M334</f>
        <v>3.74895862260483215</v>
      </c>
      <c r="AC268" s="52">
        <f>(N268-N334)*100/N334</f>
        <v>-0.298669562856367108</v>
      </c>
      <c r="AD268" s="19"/>
    </row>
    <row r="269" spans="1:30">
      <c r="A269" s="28"/>
      <c r="B269" s="89" t="s">
        <v>42</v>
      </c>
      <c r="C269" s="64">
        <f>C266+C267+C268</f>
        <v>1874</v>
      </c>
      <c r="D269" s="64">
        <f>D266+D267+D268</f>
        <v>1741</v>
      </c>
      <c r="E269" s="64">
        <f>E266+E267+E268</f>
        <v>1837</v>
      </c>
      <c r="F269" s="64">
        <f>F266+F267+F268</f>
        <v>1706</v>
      </c>
      <c r="G269" s="64">
        <f>G266+G267+G268</f>
        <v>1832</v>
      </c>
      <c r="H269" s="64">
        <f>H266+H267+H268</f>
        <v>1710</v>
      </c>
      <c r="I269" s="64">
        <f>I266+I267+I268</f>
        <v>1664</v>
      </c>
      <c r="J269" s="64">
        <f>J266+J267+J268</f>
        <v>1722</v>
      </c>
      <c r="K269" s="64">
        <f>K266+K267+K268</f>
        <v>1680</v>
      </c>
      <c r="L269" s="64">
        <f>L266+L267+L268</f>
        <v>1690</v>
      </c>
      <c r="M269" s="64">
        <f>M266+M267+M268</f>
        <v>1670</v>
      </c>
      <c r="N269" s="64">
        <f>N266+N267+N268</f>
        <v>1692</v>
      </c>
      <c r="O269" s="64">
        <f>O266+O267+O268</f>
        <v>20818</v>
      </c>
      <c r="P269" s="14" t="n">
        <v>17</v>
      </c>
      <c r="Q269" s="46" t="str">
        <f>B269</f>
        <v>35-50</v>
      </c>
      <c r="R269" s="52">
        <f>(C269-C335)*100/C335</f>
        <v>1.14694373228983948</v>
      </c>
      <c r="S269" s="52">
        <f>(D269-D335)*100/D335</f>
        <v>0.534141764111447959</v>
      </c>
      <c r="T269" s="52">
        <f>(E269-E335)*100/E335</f>
        <v>-3.03510160992346245</v>
      </c>
      <c r="U269" s="52">
        <f>(F269-F335)*100/F335</f>
        <v>-0.233918128654970747</v>
      </c>
      <c r="V269" s="52">
        <f>(G269-G335)*100/G335</f>
        <v>4.59606051955466732</v>
      </c>
      <c r="W269" s="52">
        <f>(H269-H335)*100/H335</f>
        <v>1.45357460694156027</v>
      </c>
      <c r="X269" s="52">
        <f>(I269-I335)*100/I335</f>
        <v>-3.36817653890824609</v>
      </c>
      <c r="Y269" s="52">
        <f>(J269-J335)*100/J335</f>
        <v>0.716479017400204654</v>
      </c>
      <c r="Z269" s="52">
        <f>(K269-K335)*100/K335</f>
        <v>2.37659963436928701</v>
      </c>
      <c r="AA269" s="52">
        <f>(L269-L335)*100/L335</f>
        <v>0.0592066311426879821</v>
      </c>
      <c r="AB269" s="52">
        <f>(M269-M335)*100/M335</f>
        <v>-0.387712496271995199</v>
      </c>
      <c r="AC269" s="52">
        <f>(N269-N335)*100/N335</f>
        <v>-0.994733762434172064</v>
      </c>
      <c r="AD269" s="19"/>
    </row>
    <row r="270" spans="1:30">
      <c r="A270" s="22"/>
      <c r="B270" s="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Q270" s="45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19"/>
    </row>
    <row r="271" spans="1:30">
      <c r="A271" s="26" t="n">
        <v>2017</v>
      </c>
      <c r="B271" s="27" t="s">
        <v>26</v>
      </c>
      <c r="C271" s="63">
        <f>C79</f>
        <v>2070</v>
      </c>
      <c r="D271" s="63">
        <f>D79</f>
        <v>1903</v>
      </c>
      <c r="E271" s="63">
        <f>E79</f>
        <v>1965</v>
      </c>
      <c r="F271" s="63">
        <f>F79</f>
        <v>1807</v>
      </c>
      <c r="G271" s="63">
        <f>G79</f>
        <v>2003</v>
      </c>
      <c r="H271" s="63">
        <f>H79</f>
        <v>1827</v>
      </c>
      <c r="I271" s="63">
        <f>I79</f>
        <v>1847</v>
      </c>
      <c r="J271" s="63">
        <f>J79</f>
        <v>1821</v>
      </c>
      <c r="K271" s="63">
        <f>K79</f>
        <v>1777</v>
      </c>
      <c r="L271" s="63">
        <f>L79</f>
        <v>1985</v>
      </c>
      <c r="M271" s="63">
        <f>M79</f>
        <v>1932</v>
      </c>
      <c r="N271" s="63">
        <f>N79</f>
        <v>1945</v>
      </c>
      <c r="O271" s="63">
        <f>O79</f>
        <v>22882</v>
      </c>
      <c r="P271" s="14" t="n">
        <v>17</v>
      </c>
      <c r="Q271" s="44" t="str">
        <f>B271</f>
        <v>50-55</v>
      </c>
      <c r="R271" s="51">
        <f>(C271-C337)*100/C337</f>
        <v>1.23486978848269957</v>
      </c>
      <c r="S271" s="51">
        <f>(D271-D337)*100/D337</f>
        <v>-1.29668049792531125</v>
      </c>
      <c r="T271" s="51">
        <f>(E271-E337)*100/E337</f>
        <v>-5.27838033261026762</v>
      </c>
      <c r="U271" s="51">
        <f>(F271-F337)*100/F337</f>
        <v>-2.75797120947127672</v>
      </c>
      <c r="V271" s="51">
        <f>(G271-G337)*100/G337</f>
        <v>6.06301297325920086</v>
      </c>
      <c r="W271" s="51">
        <f>(H271-H337)*100/H337</f>
        <v>-0.422400872053413234</v>
      </c>
      <c r="X271" s="51">
        <f>(I271-I337)*100/I337</f>
        <v>0.887614365697118757</v>
      </c>
      <c r="Y271" s="51">
        <f>(J271-J337)*100/J337</f>
        <v>-0.965329707681849136</v>
      </c>
      <c r="Z271" s="51">
        <f>(K271-K337)*100/K337</f>
        <v>0.808395972202524504</v>
      </c>
      <c r="AA271" s="51">
        <f>(L271-L337)*100/L337</f>
        <v>5.79613590939373768</v>
      </c>
      <c r="AB271" s="51">
        <f>(M271-M337)*100/M337</f>
        <v>6.13926658426040373</v>
      </c>
      <c r="AC271" s="51">
        <f>(N271-N337)*100/N337</f>
        <v>3.55384001064820998</v>
      </c>
      <c r="AD271" s="19"/>
    </row>
    <row r="272" spans="1:30">
      <c r="A272" s="26" t="n">
        <v>2017</v>
      </c>
      <c r="B272" s="27" t="s">
        <v>27</v>
      </c>
      <c r="C272" s="63">
        <f>C80</f>
        <v>3346</v>
      </c>
      <c r="D272" s="63">
        <f>D80</f>
        <v>3000</v>
      </c>
      <c r="E272" s="63">
        <f>E80</f>
        <v>3054</v>
      </c>
      <c r="F272" s="63">
        <f>F80</f>
        <v>2888</v>
      </c>
      <c r="G272" s="63">
        <f>G80</f>
        <v>2919</v>
      </c>
      <c r="H272" s="63">
        <f>H80</f>
        <v>2849</v>
      </c>
      <c r="I272" s="63">
        <f>I80</f>
        <v>2850</v>
      </c>
      <c r="J272" s="63">
        <f>J80</f>
        <v>2787</v>
      </c>
      <c r="K272" s="63">
        <f>K80</f>
        <v>2704</v>
      </c>
      <c r="L272" s="63">
        <f>L80</f>
        <v>2898</v>
      </c>
      <c r="M272" s="63">
        <f>M80</f>
        <v>2817</v>
      </c>
      <c r="N272" s="63">
        <f>N80</f>
        <v>2961</v>
      </c>
      <c r="O272" s="63">
        <f>O80</f>
        <v>35073</v>
      </c>
      <c r="P272" s="14" t="n">
        <v>17</v>
      </c>
      <c r="Q272" s="44" t="str">
        <f>B272</f>
        <v>55-60</v>
      </c>
      <c r="R272" s="51">
        <f>(C272-C338)*100/C338</f>
        <v>4.37495125945566521</v>
      </c>
      <c r="S272" s="51">
        <f>(D272-D338)*100/D338</f>
        <v>0.376411543287327444</v>
      </c>
      <c r="T272" s="51">
        <f>(E272-E338)*100/E338</f>
        <v>-7.01781093012635093</v>
      </c>
      <c r="U272" s="51">
        <f>(F272-F338)*100/F338</f>
        <v>-2.71180731008927056</v>
      </c>
      <c r="V272" s="51">
        <f>(G272-G338)*100/G338</f>
        <v>-0.366925505589214129</v>
      </c>
      <c r="W272" s="51">
        <f>(H272-H338)*100/H338</f>
        <v>0.796037502211215298</v>
      </c>
      <c r="X272" s="51">
        <f>(I272-I338)*100/I338</f>
        <v>-2.56410256410256432</v>
      </c>
      <c r="Y272" s="51">
        <f>(J272-J338)*100/J338</f>
        <v>-2.94271286783910835</v>
      </c>
      <c r="Z272" s="51">
        <f>(K272-K338)*100/K338</f>
        <v>-2.07333635129017635</v>
      </c>
      <c r="AA272" s="51">
        <f>(L272-L338)*100/L338</f>
        <v>-1.41180472869535638</v>
      </c>
      <c r="AB272" s="51">
        <f>(M272-M338)*100/M338</f>
        <v>-3.17924041931603352</v>
      </c>
      <c r="AC272" s="51">
        <f>(N272-N338)*100/N338</f>
        <v>-1.85614849187935036</v>
      </c>
      <c r="AD272" s="19"/>
    </row>
    <row r="273" spans="1:30">
      <c r="A273" s="26" t="n">
        <v>2017</v>
      </c>
      <c r="B273" s="27" t="s">
        <v>28</v>
      </c>
      <c r="C273" s="63">
        <f>C81</f>
        <v>4510</v>
      </c>
      <c r="D273" s="63">
        <f>D81</f>
        <v>4101</v>
      </c>
      <c r="E273" s="63">
        <f>E81</f>
        <v>3992</v>
      </c>
      <c r="F273" s="63">
        <f>F81</f>
        <v>3874</v>
      </c>
      <c r="G273" s="63">
        <f>G81</f>
        <v>4004</v>
      </c>
      <c r="H273" s="63">
        <f>H81</f>
        <v>3768</v>
      </c>
      <c r="I273" s="63">
        <f>I81</f>
        <v>3860</v>
      </c>
      <c r="J273" s="63">
        <f>J81</f>
        <v>3974</v>
      </c>
      <c r="K273" s="63">
        <f>K81</f>
        <v>3561</v>
      </c>
      <c r="L273" s="63">
        <f>L81</f>
        <v>3908</v>
      </c>
      <c r="M273" s="63">
        <f>M81</f>
        <v>3953</v>
      </c>
      <c r="N273" s="63">
        <f>N81</f>
        <v>4186</v>
      </c>
      <c r="O273" s="63">
        <f>O81</f>
        <v>47691</v>
      </c>
      <c r="P273" s="14" t="n">
        <v>17</v>
      </c>
      <c r="Q273" s="44" t="str">
        <f>B273</f>
        <v>60-65</v>
      </c>
      <c r="R273" s="51">
        <f>(C273-C339)*100/C339</f>
        <v>2.9151691482685834</v>
      </c>
      <c r="S273" s="51">
        <f>(D273-D339)*100/D339</f>
        <v>0.140406568585556446</v>
      </c>
      <c r="T273" s="51">
        <f>(E273-E339)*100/E339</f>
        <v>-10.9226821376771177</v>
      </c>
      <c r="U273" s="51">
        <f>(F273-F339)*100/F339</f>
        <v>-2.78544542032622333</v>
      </c>
      <c r="V273" s="51">
        <f>(G273-G339)*100/G339</f>
        <v>0.82467736858671703</v>
      </c>
      <c r="W273" s="51">
        <f>(H273-H339)*100/H339</f>
        <v>-1.86222164344315662</v>
      </c>
      <c r="X273" s="51">
        <f>(I273-I339)*100/I339</f>
        <v>-2.59289634723361306</v>
      </c>
      <c r="Y273" s="51">
        <f>(J273-J339)*100/J339</f>
        <v>0.664935722880121638</v>
      </c>
      <c r="Z273" s="51">
        <f>(K273-K339)*100/K339</f>
        <v>-2.71820789509629845</v>
      </c>
      <c r="AA273" s="51">
        <f>(L273-L339)*100/L339</f>
        <v>-1.33804594799293097</v>
      </c>
      <c r="AB273" s="51">
        <f>(M273-M339)*100/M339</f>
        <v>-0.132634371249921057</v>
      </c>
      <c r="AC273" s="51">
        <f>(N273-N339)*100/N339</f>
        <v>0.149530474310664507</v>
      </c>
      <c r="AD273" s="19"/>
    </row>
    <row r="274" spans="1:30">
      <c r="A274" s="26"/>
      <c r="B274" s="27" t="s">
        <v>51</v>
      </c>
      <c r="C274" s="63">
        <f>C271+C272+C273</f>
        <v>9926</v>
      </c>
      <c r="D274" s="63">
        <f>D271+D272+D273</f>
        <v>9004</v>
      </c>
      <c r="E274" s="63">
        <f>E271+E272+E273</f>
        <v>9011</v>
      </c>
      <c r="F274" s="63">
        <f>F271+F272+F273</f>
        <v>8569</v>
      </c>
      <c r="G274" s="63">
        <f>G271+G272+G273</f>
        <v>8926</v>
      </c>
      <c r="H274" s="63">
        <f>H271+H272+H273</f>
        <v>8444</v>
      </c>
      <c r="I274" s="63">
        <f>I271+I272+I273</f>
        <v>8557</v>
      </c>
      <c r="J274" s="63">
        <f>J271+J272+J273</f>
        <v>8582</v>
      </c>
      <c r="K274" s="63">
        <f>K271+K272+K273</f>
        <v>8042</v>
      </c>
      <c r="L274" s="63">
        <f>L271+L272+L273</f>
        <v>8791</v>
      </c>
      <c r="M274" s="63">
        <f>M271+M272+M273</f>
        <v>8702</v>
      </c>
      <c r="N274" s="63">
        <f>N271+N272+N273</f>
        <v>9092</v>
      </c>
      <c r="O274" s="63">
        <f>O271+O272+O273</f>
        <v>105646</v>
      </c>
      <c r="P274" s="14" t="n">
        <v>17</v>
      </c>
      <c r="Q274" s="44" t="str">
        <f>B274</f>
        <v>50-65</v>
      </c>
      <c r="R274" s="51">
        <f>(C274-C340)*100/C340</f>
        <v>3.04430199060496731</v>
      </c>
      <c r="S274" s="51">
        <f>(D274-D340)*100/D340</f>
        <v>-0.0887705281846427141</v>
      </c>
      <c r="T274" s="51">
        <f>(E274-E340)*100/E340</f>
        <v>-8.4294497230831773</v>
      </c>
      <c r="U274" s="51">
        <f>(F274-F340)*100/F340</f>
        <v>-2.75484438391919895</v>
      </c>
      <c r="V274" s="51">
        <f>(G274-G340)*100/G340</f>
        <v>1.55298936230729856</v>
      </c>
      <c r="W274" s="51">
        <f>(H274-H340)*100/H340</f>
        <v>-0.667588153986412891</v>
      </c>
      <c r="X274" s="51">
        <f>(I274-I340)*100/I340</f>
        <v>-1.85238286402477481</v>
      </c>
      <c r="Y274" s="51">
        <f>(J274-J340)*100/J340</f>
        <v>-0.877800877800877721</v>
      </c>
      <c r="Z274" s="51">
        <f>(K274-K340)*100/K340</f>
        <v>-1.74109597409737926</v>
      </c>
      <c r="AA274" s="51">
        <f>(L274-L340)*100/L340</f>
        <v>0.162360782749878947</v>
      </c>
      <c r="AB274" s="51">
        <f>(M274-M340)*100/M340</f>
        <v>0.161141804788213623</v>
      </c>
      <c r="AC274" s="51">
        <f>(N274-N340)*100/N340</f>
        <v>0.187327823691460065</v>
      </c>
      <c r="AD274" s="19"/>
    </row>
    <row r="275" spans="1:30">
      <c r="A275" s="22"/>
      <c r="B275" s="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Q275" s="45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19"/>
    </row>
    <row r="276" spans="1:30">
      <c r="A276" s="28" t="n">
        <v>2017</v>
      </c>
      <c r="B276" s="29" t="s">
        <v>29</v>
      </c>
      <c r="C276" s="64">
        <f>C82</f>
        <v>5867</v>
      </c>
      <c r="D276" s="64">
        <f>D82</f>
        <v>5416</v>
      </c>
      <c r="E276" s="64">
        <f>E82</f>
        <v>5470</v>
      </c>
      <c r="F276" s="64">
        <f>F82</f>
        <v>4809</v>
      </c>
      <c r="G276" s="64">
        <f>G82</f>
        <v>5253</v>
      </c>
      <c r="H276" s="64">
        <f>H82</f>
        <v>4851</v>
      </c>
      <c r="I276" s="64">
        <f>I82</f>
        <v>5125</v>
      </c>
      <c r="J276" s="64">
        <f>J82</f>
        <v>5127</v>
      </c>
      <c r="K276" s="64">
        <f>K82</f>
        <v>4861</v>
      </c>
      <c r="L276" s="64">
        <f>L82</f>
        <v>5177</v>
      </c>
      <c r="M276" s="64">
        <f>M82</f>
        <v>5281</v>
      </c>
      <c r="N276" s="64">
        <f>N82</f>
        <v>5493</v>
      </c>
      <c r="O276" s="64">
        <f>O82</f>
        <v>62730</v>
      </c>
      <c r="P276" s="14" t="n">
        <v>17</v>
      </c>
      <c r="Q276" s="46" t="str">
        <f>B276</f>
        <v>65-70</v>
      </c>
      <c r="R276" s="52">
        <f>(C276-C342)*100/C342</f>
        <v>3.24226826800404755</v>
      </c>
      <c r="S276" s="52">
        <f>(D276-D342)*100/D342</f>
        <v>0.0554221319046739325</v>
      </c>
      <c r="T276" s="52">
        <f>(E276-E342)*100/E342</f>
        <v>-7.51151878936467021</v>
      </c>
      <c r="U276" s="52">
        <f>(F276-F342)*100/F342</f>
        <v>-6.24360286591606961</v>
      </c>
      <c r="V276" s="52">
        <f>(G276-G342)*100/G342</f>
        <v>-0.208966565349544098</v>
      </c>
      <c r="W276" s="52">
        <f>(H276-H342)*100/H342</f>
        <v>-0.42081494406240374</v>
      </c>
      <c r="X276" s="52">
        <f>(I276-I342)*100/I342</f>
        <v>-1.98890801300439861</v>
      </c>
      <c r="Y276" s="52">
        <f>(J276-J342)*100/J342</f>
        <v>-1.90375968621448379</v>
      </c>
      <c r="Z276" s="52">
        <f>(K276-K342)*100/K342</f>
        <v>-1.67880258899676367</v>
      </c>
      <c r="AA276" s="52">
        <f>(L276-L342)*100/L342</f>
        <v>-1.04176622383637585</v>
      </c>
      <c r="AB276" s="52">
        <f>(M276-M342)*100/M342</f>
        <v>1.43090367809468937</v>
      </c>
      <c r="AC276" s="52">
        <f>(N276-N342)*100/N342</f>
        <v>-1.24056094929881344</v>
      </c>
      <c r="AD276" s="19"/>
    </row>
    <row r="277" spans="1:30">
      <c r="A277" s="28" t="n">
        <v>2017</v>
      </c>
      <c r="B277" s="29" t="s">
        <v>30</v>
      </c>
      <c r="C277" s="64">
        <f>C83</f>
        <v>7605</v>
      </c>
      <c r="D277" s="64">
        <f>D83</f>
        <v>7076</v>
      </c>
      <c r="E277" s="64">
        <f>E83</f>
        <v>6622</v>
      </c>
      <c r="F277" s="64">
        <f>F83</f>
        <v>6195</v>
      </c>
      <c r="G277" s="64">
        <f>G83</f>
        <v>6205</v>
      </c>
      <c r="H277" s="64">
        <f>H83</f>
        <v>5623</v>
      </c>
      <c r="I277" s="64">
        <f>I83</f>
        <v>5939</v>
      </c>
      <c r="J277" s="64">
        <f>J83</f>
        <v>5894</v>
      </c>
      <c r="K277" s="64">
        <f>K83</f>
        <v>5771</v>
      </c>
      <c r="L277" s="64">
        <f>L83</f>
        <v>6118</v>
      </c>
      <c r="M277" s="64">
        <f>M83</f>
        <v>6016</v>
      </c>
      <c r="N277" s="64">
        <f>N83</f>
        <v>6524</v>
      </c>
      <c r="O277" s="64">
        <f>O83</f>
        <v>75588</v>
      </c>
      <c r="P277" s="14" t="n">
        <v>17</v>
      </c>
      <c r="Q277" s="46" t="str">
        <f>B277</f>
        <v>70-75</v>
      </c>
      <c r="R277" s="52">
        <f>(C277-C343)*100/C343</f>
        <v>8.67002464901939796</v>
      </c>
      <c r="S277" s="52">
        <f>(D277-D343)*100/D343</f>
        <v>4.33115853883298296</v>
      </c>
      <c r="T277" s="52">
        <f>(E277-E343)*100/E343</f>
        <v>-8.52643574955969186</v>
      </c>
      <c r="U277" s="52">
        <f>(F277-F343)*100/F343</f>
        <v>-2.31403003902708226</v>
      </c>
      <c r="V277" s="52">
        <f>(G277-G343)*100/G343</f>
        <v>1.00516827412200382</v>
      </c>
      <c r="W277" s="52">
        <f>(H277-H343)*100/H343</f>
        <v>-2.29790191564223978</v>
      </c>
      <c r="X277" s="52">
        <f>(I277-I343)*100/I343</f>
        <v>-2.88610906712451953</v>
      </c>
      <c r="Y277" s="52">
        <f>(J277-J343)*100/J343</f>
        <v>-1.5780245470485097</v>
      </c>
      <c r="Z277" s="52">
        <f>(K277-K343)*100/K343</f>
        <v>1.20566443070717688</v>
      </c>
      <c r="AA277" s="52">
        <f>(L277-L343)*100/L343</f>
        <v>-0.073499387505104119</v>
      </c>
      <c r="AB277" s="52">
        <f>(M277-M343)*100/M343</f>
        <v>-0.754732544232276226</v>
      </c>
      <c r="AC277" s="52">
        <f>(N277-N343)*100/N343</f>
        <v>-1.0728230789643276</v>
      </c>
      <c r="AD277" s="19"/>
    </row>
    <row r="278" spans="1:30">
      <c r="A278" s="28" t="n">
        <v>2017</v>
      </c>
      <c r="B278" s="29" t="s">
        <v>31</v>
      </c>
      <c r="C278" s="64">
        <f>C84</f>
        <v>14182</v>
      </c>
      <c r="D278" s="64">
        <f>D84</f>
        <v>13341</v>
      </c>
      <c r="E278" s="64">
        <f>E84</f>
        <v>12543</v>
      </c>
      <c r="F278" s="64">
        <f>F84</f>
        <v>11133</v>
      </c>
      <c r="G278" s="64">
        <f>G84</f>
        <v>11402</v>
      </c>
      <c r="H278" s="64">
        <f>H84</f>
        <v>10483</v>
      </c>
      <c r="I278" s="64">
        <f>I84</f>
        <v>10832</v>
      </c>
      <c r="J278" s="64">
        <f>J84</f>
        <v>10635</v>
      </c>
      <c r="K278" s="64">
        <f>K84</f>
        <v>10490</v>
      </c>
      <c r="L278" s="64">
        <f>L84</f>
        <v>11074</v>
      </c>
      <c r="M278" s="64">
        <f>M84</f>
        <v>11032</v>
      </c>
      <c r="N278" s="64">
        <f>N84</f>
        <v>12085</v>
      </c>
      <c r="O278" s="64">
        <f>O84</f>
        <v>139232</v>
      </c>
      <c r="P278" s="14" t="n">
        <v>17</v>
      </c>
      <c r="Q278" s="46" t="str">
        <f>B278</f>
        <v>75-80</v>
      </c>
      <c r="R278" s="52">
        <f>(C278-C344)*100/C344</f>
        <v>11.6648950828707534</v>
      </c>
      <c r="S278" s="52">
        <f>(D278-D344)*100/D344</f>
        <v>9.65806345553180989</v>
      </c>
      <c r="T278" s="52">
        <f>(E278-E344)*100/E344</f>
        <v>-4.94126563092080318</v>
      </c>
      <c r="U278" s="52">
        <f>(F278-F344)*100/F344</f>
        <v>-1.43862600150502402</v>
      </c>
      <c r="V278" s="52">
        <f>(G278-G344)*100/G344</f>
        <v>3.77955264295628846</v>
      </c>
      <c r="W278" s="52">
        <f>(H278-H344)*100/H344</f>
        <v>0.882954408757368014</v>
      </c>
      <c r="X278" s="52">
        <f>(I278-I344)*100/I344</f>
        <v>0.741705224487897929</v>
      </c>
      <c r="Y278" s="52">
        <f>(J278-J344)*100/J344</f>
        <v>-0.507519236616226532</v>
      </c>
      <c r="Z278" s="52">
        <f>(K278-K344)*100/K344</f>
        <v>3.43637528965143213</v>
      </c>
      <c r="AA278" s="52">
        <f>(L278-L344)*100/L344</f>
        <v>1.26651730602167256</v>
      </c>
      <c r="AB278" s="52">
        <f>(M278-M344)*100/M344</f>
        <v>0.370749459797566239</v>
      </c>
      <c r="AC278" s="52">
        <f>(N278-N344)*100/N344</f>
        <v>2.01540571910942301</v>
      </c>
      <c r="AD278" s="19"/>
    </row>
    <row r="279" spans="1:30">
      <c r="A279" s="28"/>
      <c r="B279" s="29" t="s">
        <v>44</v>
      </c>
      <c r="C279" s="64">
        <f>C276+C277+C278</f>
        <v>27654</v>
      </c>
      <c r="D279" s="64">
        <f>D276+D277+D278</f>
        <v>25833</v>
      </c>
      <c r="E279" s="64">
        <f>E276+E277+E278</f>
        <v>24635</v>
      </c>
      <c r="F279" s="64">
        <f>F276+F277+F278</f>
        <v>22137</v>
      </c>
      <c r="G279" s="64">
        <f>G276+G277+G278</f>
        <v>22860</v>
      </c>
      <c r="H279" s="64">
        <f>H276+H277+H278</f>
        <v>20957</v>
      </c>
      <c r="I279" s="64">
        <f>I276+I277+I278</f>
        <v>21896</v>
      </c>
      <c r="J279" s="64">
        <f>J276+J277+J278</f>
        <v>21656</v>
      </c>
      <c r="K279" s="64">
        <f>K276+K277+K278</f>
        <v>21122</v>
      </c>
      <c r="L279" s="64">
        <f>L276+L277+L278</f>
        <v>22369</v>
      </c>
      <c r="M279" s="64">
        <f>M276+M277+M278</f>
        <v>22329</v>
      </c>
      <c r="N279" s="64">
        <f>N276+N277+N278</f>
        <v>24102</v>
      </c>
      <c r="O279" s="64">
        <f>O276+O277+O278</f>
        <v>277550</v>
      </c>
      <c r="P279" s="14" t="n">
        <v>17</v>
      </c>
      <c r="Q279" s="47" t="str">
        <f>B279</f>
        <v>65-80</v>
      </c>
      <c r="R279" s="52">
        <f>(C279-C345)*100/C345</f>
        <v>8.9533715501447908</v>
      </c>
      <c r="S279" s="52">
        <f>(D279-D345)*100/D345</f>
        <v>6.04135666273282368</v>
      </c>
      <c r="T279" s="52">
        <f>(E279-E345)*100/E345</f>
        <v>-6.50321650188815337</v>
      </c>
      <c r="U279" s="52">
        <f>(F279-F345)*100/F345</f>
        <v>-2.76502756242725045</v>
      </c>
      <c r="V279" s="52">
        <f>(G279-G345)*100/G345</f>
        <v>2.08091453067786025</v>
      </c>
      <c r="W279" s="52">
        <f>(H279-H345)*100/H345</f>
        <v>-0.290227424112665311</v>
      </c>
      <c r="X279" s="52">
        <f>(I279-I345)*100/I345</f>
        <v>-0.908504644348150769</v>
      </c>
      <c r="Y279" s="52">
        <f>(J279-J345)*100/J345</f>
        <v>-1.13334170309414839</v>
      </c>
      <c r="Z279" s="52">
        <f>(K279-K345)*100/K345</f>
        <v>1.60791812485718744</v>
      </c>
      <c r="AA279" s="52">
        <f>(L279-L345)*100/L345</f>
        <v>0.356670181026940902</v>
      </c>
      <c r="AB279" s="52">
        <f>(M279-M345)*100/M345</f>
        <v>0.312226240481592132</v>
      </c>
      <c r="AC279" s="52">
        <f>(N279-N345)*100/N345</f>
        <v>0.412448443944506948</v>
      </c>
      <c r="AD279" s="19"/>
    </row>
    <row r="280" spans="1:30">
      <c r="A280" s="22"/>
      <c r="B280" s="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Q280" s="45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19"/>
    </row>
    <row r="281" spans="1:30">
      <c r="A281" s="26" t="n">
        <v>2017</v>
      </c>
      <c r="B281" s="27" t="s">
        <v>32</v>
      </c>
      <c r="C281" s="63">
        <f>C85</f>
        <v>16835</v>
      </c>
      <c r="D281" s="63">
        <f>D85</f>
        <v>16026</v>
      </c>
      <c r="E281" s="63">
        <f>E85</f>
        <v>14616</v>
      </c>
      <c r="F281" s="63">
        <f>F85</f>
        <v>12809</v>
      </c>
      <c r="G281" s="63">
        <f>G85</f>
        <v>13340</v>
      </c>
      <c r="H281" s="63">
        <f>H85</f>
        <v>12278</v>
      </c>
      <c r="I281" s="63">
        <f>I85</f>
        <v>12590</v>
      </c>
      <c r="J281" s="63">
        <f>J85</f>
        <v>12585</v>
      </c>
      <c r="K281" s="63">
        <f>K85</f>
        <v>12351</v>
      </c>
      <c r="L281" s="63">
        <f>L85</f>
        <v>13526</v>
      </c>
      <c r="M281" s="63">
        <f>M85</f>
        <v>13492</v>
      </c>
      <c r="N281" s="63">
        <f>N85</f>
        <v>14894</v>
      </c>
      <c r="O281" s="63">
        <f>O85</f>
        <v>165342</v>
      </c>
      <c r="P281" s="14" t="n">
        <v>17</v>
      </c>
      <c r="Q281" s="44" t="str">
        <f>B281</f>
        <v>80-85</v>
      </c>
      <c r="R281" s="51">
        <f>(C281-C347)*100/C347</f>
        <v>8.5183872111386858</v>
      </c>
      <c r="S281" s="51">
        <f>(D281-D347)*100/D347</f>
        <v>6.43201062593391981</v>
      </c>
      <c r="T281" s="51">
        <f>(E281-E347)*100/E347</f>
        <v>-10.369779849144539</v>
      </c>
      <c r="U281" s="51">
        <f>(F281-F347)*100/F347</f>
        <v>-6.65354904532866964</v>
      </c>
      <c r="V281" s="51">
        <f>(G281-G347)*100/G347</f>
        <v>-2.33545647558386404</v>
      </c>
      <c r="W281" s="51">
        <f>(H281-H347)*100/H347</f>
        <v>-3.51087447690524357</v>
      </c>
      <c r="X281" s="51">
        <f>(I281-I347)*100/I347</f>
        <v>-5.95704948646125132</v>
      </c>
      <c r="Y281" s="51">
        <f>(J281-J347)*100/J347</f>
        <v>-5.90654205607476612</v>
      </c>
      <c r="Z281" s="51">
        <f>(K281-K347)*100/K347</f>
        <v>-2.91811589931026347</v>
      </c>
      <c r="AA281" s="51">
        <f>(L281-L347)*100/L347</f>
        <v>-2.3375873210707776</v>
      </c>
      <c r="AB281" s="51">
        <f>(M281-M347)*100/M347</f>
        <v>-4.82673485583281892</v>
      </c>
      <c r="AC281" s="51">
        <f>(N281-N347)*100/N347</f>
        <v>-2.91217834851620694</v>
      </c>
      <c r="AD281" s="19"/>
    </row>
    <row r="282" spans="1:30">
      <c r="A282" s="26" t="n">
        <v>2017</v>
      </c>
      <c r="B282" s="27" t="s">
        <v>33</v>
      </c>
      <c r="C282" s="63">
        <f>C86</f>
        <v>18767</v>
      </c>
      <c r="D282" s="63">
        <f>D86</f>
        <v>17997</v>
      </c>
      <c r="E282" s="63">
        <f>E86</f>
        <v>15722</v>
      </c>
      <c r="F282" s="63">
        <f>F86</f>
        <v>13474</v>
      </c>
      <c r="G282" s="63">
        <f>G86</f>
        <v>13911</v>
      </c>
      <c r="H282" s="63">
        <f>H86</f>
        <v>12515</v>
      </c>
      <c r="I282" s="63">
        <f>I86</f>
        <v>13027</v>
      </c>
      <c r="J282" s="63">
        <f>J86</f>
        <v>12997</v>
      </c>
      <c r="K282" s="63">
        <f>K86</f>
        <v>12708</v>
      </c>
      <c r="L282" s="63">
        <f>L86</f>
        <v>13738</v>
      </c>
      <c r="M282" s="63">
        <f>M86</f>
        <v>13777</v>
      </c>
      <c r="N282" s="63">
        <f>N86</f>
        <v>15311</v>
      </c>
      <c r="O282" s="63">
        <f>O86</f>
        <v>173944</v>
      </c>
      <c r="P282" s="14" t="n">
        <v>17</v>
      </c>
      <c r="Q282" s="44" t="str">
        <f>B282</f>
        <v>85-90</v>
      </c>
      <c r="R282" s="51">
        <f>(C282-C348)*100/C348</f>
        <v>14.088574120793945</v>
      </c>
      <c r="S282" s="51">
        <f>(D282-D348)*100/D348</f>
        <v>13.7107474568774883</v>
      </c>
      <c r="T282" s="51">
        <f>(E282-E348)*100/E348</f>
        <v>-7.27629270306533193</v>
      </c>
      <c r="U282" s="51">
        <f>(F282-F348)*100/F348</f>
        <v>-4.01082852461352157</v>
      </c>
      <c r="V282" s="51">
        <f>(G282-G348)*100/G348</f>
        <v>1.75181947847712394</v>
      </c>
      <c r="W282" s="51">
        <f>(H282-H348)*100/H348</f>
        <v>-0.583866227112046765</v>
      </c>
      <c r="X282" s="51">
        <f>(I282-I348)*100/I348</f>
        <v>-2.8578885553960589</v>
      </c>
      <c r="Y282" s="51">
        <f>(J282-J348)*100/J348</f>
        <v>-2.85340558721853697</v>
      </c>
      <c r="Z282" s="51">
        <f>(K282-K348)*100/K348</f>
        <v>0.496233763666198779</v>
      </c>
      <c r="AA282" s="51">
        <f>(L282-L348)*100/L348</f>
        <v>0.0965409205996466291</v>
      </c>
      <c r="AB282" s="51">
        <f>(M282-M348)*100/M348</f>
        <v>-1.4397367338543809</v>
      </c>
      <c r="AC282" s="51">
        <f>(N282-N348)*100/N348</f>
        <v>-0.223196103028624515</v>
      </c>
      <c r="AD282" s="19"/>
    </row>
    <row r="283" spans="1:30">
      <c r="A283" s="26" t="n">
        <v>2017</v>
      </c>
      <c r="B283" s="27" t="s">
        <v>34</v>
      </c>
      <c r="C283" s="63">
        <f>C87</f>
        <v>14348</v>
      </c>
      <c r="D283" s="63">
        <f>D87</f>
        <v>13824</v>
      </c>
      <c r="E283" s="63">
        <f>E87</f>
        <v>11496</v>
      </c>
      <c r="F283" s="63">
        <f>F87</f>
        <v>9877</v>
      </c>
      <c r="G283" s="63">
        <f>G87</f>
        <v>9998</v>
      </c>
      <c r="H283" s="63">
        <f>H87</f>
        <v>9288</v>
      </c>
      <c r="I283" s="63">
        <f>I87</f>
        <v>9199</v>
      </c>
      <c r="J283" s="63">
        <f>J87</f>
        <v>9263</v>
      </c>
      <c r="K283" s="63">
        <f>K87</f>
        <v>9063</v>
      </c>
      <c r="L283" s="63">
        <f>L87</f>
        <v>10229</v>
      </c>
      <c r="M283" s="63">
        <f>M87</f>
        <v>10124</v>
      </c>
      <c r="N283" s="63">
        <f>N87</f>
        <v>11146</v>
      </c>
      <c r="O283" s="63">
        <f>O87</f>
        <v>127855</v>
      </c>
      <c r="P283" s="14" t="n">
        <v>17</v>
      </c>
      <c r="Q283" s="44" t="str">
        <f>B283</f>
        <v>90-95</v>
      </c>
      <c r="R283" s="51">
        <f>(C283-C349)*100/C349</f>
        <v>16.1663799210606207</v>
      </c>
      <c r="S283" s="51">
        <f>(D283-D349)*100/D349</f>
        <v>15.3417742641997457</v>
      </c>
      <c r="T283" s="51">
        <f>(E283-E349)*100/E349</f>
        <v>-9.851202728930188</v>
      </c>
      <c r="U283" s="51">
        <f>(F283-F349)*100/F349</f>
        <v>-4.87106017191977081</v>
      </c>
      <c r="V283" s="51">
        <f>(G283-G349)*100/G349</f>
        <v>-0.405927032748101091</v>
      </c>
      <c r="W283" s="51">
        <f>(H283-H349)*100/H349</f>
        <v>-0.652476200663172534</v>
      </c>
      <c r="X283" s="51">
        <f>(I283-I349)*100/I349</f>
        <v>-6.98215278831083452</v>
      </c>
      <c r="Y283" s="51">
        <f>(J283-J349)*100/J349</f>
        <v>-5.65047999796287304</v>
      </c>
      <c r="Z283" s="51">
        <f>(K283-K349)*100/K349</f>
        <v>-2.59813536097154696</v>
      </c>
      <c r="AA283" s="51">
        <f>(L283-L349)*100/L349</f>
        <v>-0.500948397451485761</v>
      </c>
      <c r="AB283" s="51">
        <f>(M283-M349)*100/M349</f>
        <v>-3.37389644476258654</v>
      </c>
      <c r="AC283" s="51">
        <f>(N283-N349)*100/N349</f>
        <v>-3.89722365925159497</v>
      </c>
      <c r="AD283" s="19"/>
    </row>
    <row r="284" spans="1:30">
      <c r="A284" s="26" t="n">
        <v>2017</v>
      </c>
      <c r="B284" s="27" t="s">
        <v>45</v>
      </c>
      <c r="C284" s="63">
        <f>C88</f>
        <v>5663</v>
      </c>
      <c r="D284" s="63">
        <f>D88</f>
        <v>5391</v>
      </c>
      <c r="E284" s="63">
        <f>E88</f>
        <v>4679</v>
      </c>
      <c r="F284" s="63">
        <f>F88</f>
        <v>3751</v>
      </c>
      <c r="G284" s="63">
        <f>G88</f>
        <v>3918</v>
      </c>
      <c r="H284" s="63">
        <f>H88</f>
        <v>3566</v>
      </c>
      <c r="I284" s="63">
        <f>I88</f>
        <v>3615</v>
      </c>
      <c r="J284" s="63">
        <f>J88</f>
        <v>3816</v>
      </c>
      <c r="K284" s="63">
        <f>K88</f>
        <v>3588</v>
      </c>
      <c r="L284" s="63">
        <f>L88</f>
        <v>4059</v>
      </c>
      <c r="M284" s="63">
        <f>M88</f>
        <v>4111</v>
      </c>
      <c r="N284" s="63">
        <f>N88</f>
        <v>4510</v>
      </c>
      <c r="O284" s="63">
        <f>O88</f>
        <v>50667</v>
      </c>
      <c r="P284" s="14" t="n">
        <v>17</v>
      </c>
      <c r="Q284" s="48" t="str">
        <f>B284</f>
        <v>95+</v>
      </c>
      <c r="R284" s="51">
        <f>(C284-C350)*100/C350</f>
        <v>16.6846958223870594</v>
      </c>
      <c r="S284" s="51">
        <f>(D284-D350)*100/D350</f>
        <v>14.7387464084282218</v>
      </c>
      <c r="T284" s="51">
        <f>(E284-E350)*100/E350</f>
        <v>-7.85288759785338009</v>
      </c>
      <c r="U284" s="51">
        <f>(F284-F350)*100/F350</f>
        <v>-8.12002449479485655</v>
      </c>
      <c r="V284" s="51">
        <f>(G284-G350)*100/G350</f>
        <v>-0.941786233487137281</v>
      </c>
      <c r="W284" s="51">
        <f>(H284-H350)*100/H350</f>
        <v>-2.95278269152265604</v>
      </c>
      <c r="X284" s="51">
        <f>(I284-I350)*100/I350</f>
        <v>-7.05148807610721828</v>
      </c>
      <c r="Y284" s="51">
        <f>(J284-J350)*100/J350</f>
        <v>-2.56606664113366545</v>
      </c>
      <c r="Z284" s="51">
        <f>(K284-K350)*100/K350</f>
        <v>-2.24099175805462858</v>
      </c>
      <c r="AA284" s="51">
        <f>(L284-L350)*100/L350</f>
        <v>-1</v>
      </c>
      <c r="AB284" s="51">
        <f>(M284-M350)*100/M350</f>
        <v>-2.33414503771455717</v>
      </c>
      <c r="AC284" s="51">
        <f>(N284-N350)*100/N350</f>
        <v>-2.7598102630444159</v>
      </c>
      <c r="AD284" s="19"/>
    </row>
    <row r="286" spans="1:30">
      <c r="A286" s="90" t="s">
        <v>58</v>
      </c>
      <c r="B286" s="91" t="s">
        <v>46</v>
      </c>
      <c r="C286" s="68">
        <f>SUM(C281:C284)</f>
        <v>55613</v>
      </c>
      <c r="D286" s="68">
        <f>SUM(D281:D284)</f>
        <v>53238</v>
      </c>
      <c r="E286" s="68">
        <f>SUM(E281:E284)</f>
        <v>46513</v>
      </c>
      <c r="F286" s="68">
        <f>SUM(F281:F284)</f>
        <v>39911</v>
      </c>
      <c r="G286" s="68">
        <f>SUM(G281:G284)</f>
        <v>41167</v>
      </c>
      <c r="H286" s="68">
        <f>SUM(H281:H284)</f>
        <v>37647</v>
      </c>
      <c r="I286" s="68">
        <f>SUM(I281:I284)</f>
        <v>38431</v>
      </c>
      <c r="J286" s="68">
        <f>SUM(J281:J284)</f>
        <v>38661</v>
      </c>
      <c r="K286" s="68">
        <f>SUM(K281:K284)</f>
        <v>37710</v>
      </c>
      <c r="L286" s="68">
        <f>SUM(L281:L284)</f>
        <v>41552</v>
      </c>
      <c r="M286" s="68">
        <f>SUM(M281:M284)</f>
        <v>41504</v>
      </c>
      <c r="N286" s="68">
        <f>SUM(N281:N284)</f>
        <v>45861</v>
      </c>
      <c r="O286" s="68">
        <f>SUM(O281:O284)</f>
        <v>517808</v>
      </c>
      <c r="P286" s="14" t="n">
        <v>17</v>
      </c>
      <c r="Q286" s="70" t="str">
        <f>B286</f>
        <v>80+</v>
      </c>
      <c r="R286" s="71">
        <f>(C286-C352)*100/C352</f>
        <v>13.1092693344180606</v>
      </c>
      <c r="S286" s="71">
        <f>(D286-D352)*100/D352</f>
        <v>11.919189795714578</v>
      </c>
      <c r="T286" s="71">
        <f>(E286-E352)*100/E352</f>
        <v>-8.96360051083568621</v>
      </c>
      <c r="U286" s="71">
        <f>(F286-F352)*100/F352</f>
        <v>-5.4784868884586464</v>
      </c>
      <c r="V286" s="71">
        <f>(G286-G352)*100/G352</f>
        <v>-0.381129838231557549</v>
      </c>
      <c r="W286" s="71">
        <f>(H286-H352)*100/H352</f>
        <v>-1.7991874637260592</v>
      </c>
      <c r="X286" s="71">
        <f>(I286-I352)*100/I352</f>
        <v>-5.28754328244180716</v>
      </c>
      <c r="Y286" s="71">
        <f>(J286-J352)*100/J352</f>
        <v>-4.51244813278008294</v>
      </c>
      <c r="Z286" s="71">
        <f>(K286-K352)*100/K352</f>
        <v>-1.64960552911260354</v>
      </c>
      <c r="AA286" s="71">
        <f>(L286-L352)*100/L352</f>
        <v>-0.960552973423906487</v>
      </c>
      <c r="AB286" s="71">
        <f>(M286-M352)*100/M352</f>
        <v>-3.12140752195605886</v>
      </c>
      <c r="AC286" s="71">
        <f>(N286-N352)*100/N352</f>
        <v>-2.26119943736413642</v>
      </c>
      <c r="AD286" s="19"/>
    </row>
    <row r="287" spans="1:30">
      <c r="A287" s="94" t="s">
        <v>58</v>
      </c>
      <c r="B287" s="92" t="s">
        <v>47</v>
      </c>
      <c r="C287" s="73">
        <f>C271+C272+C273+C276+C277+C278</f>
        <v>37580</v>
      </c>
      <c r="D287" s="73">
        <f>D271+D272+D273+D276+D277+D278</f>
        <v>34837</v>
      </c>
      <c r="E287" s="73">
        <f>E271+E272+E273+E276+E277+E278</f>
        <v>33646</v>
      </c>
      <c r="F287" s="73">
        <f>F271+F272+F273+F276+F277+F278</f>
        <v>30706</v>
      </c>
      <c r="G287" s="73">
        <f>G271+G272+G273+G276+G277+G278</f>
        <v>31786</v>
      </c>
      <c r="H287" s="73">
        <f>H271+H272+H273+H276+H277+H278</f>
        <v>29401</v>
      </c>
      <c r="I287" s="73">
        <f>I271+I272+I273+I276+I277+I278</f>
        <v>30453</v>
      </c>
      <c r="J287" s="73">
        <f>J271+J272+J273+J276+J277+J278</f>
        <v>30238</v>
      </c>
      <c r="K287" s="73">
        <f>K271+K272+K273+K276+K277+K278</f>
        <v>29164</v>
      </c>
      <c r="L287" s="73">
        <f>L271+L272+L273+L276+L277+L278</f>
        <v>31160</v>
      </c>
      <c r="M287" s="73">
        <f>M271+M272+M273+M276+M277+M278</f>
        <v>31031</v>
      </c>
      <c r="N287" s="73">
        <f>N271+N272+N273+N276+N277+N278</f>
        <v>33194</v>
      </c>
      <c r="O287" s="73">
        <f>O271+O272+O273+O276+O277+O278</f>
        <v>383196</v>
      </c>
      <c r="P287" s="14" t="n">
        <v>17</v>
      </c>
      <c r="Q287" s="70" t="str">
        <f>B287</f>
        <v>50-80</v>
      </c>
      <c r="R287" s="71">
        <f>(C287-C353)*100/C353</f>
        <v>7.32773085243865019</v>
      </c>
      <c r="S287" s="71">
        <f>(D287-D353)*100/D353</f>
        <v>4.38599776767321092</v>
      </c>
      <c r="T287" s="71">
        <f>(E287-E353)*100/E353</f>
        <v>-7.02699715383127455</v>
      </c>
      <c r="U287" s="71">
        <f>(F287-F353)*100/F353</f>
        <v>-2.76218599827412836</v>
      </c>
      <c r="V287" s="71">
        <f>(G287-G353)*100/G353</f>
        <v>1.93211153334295371</v>
      </c>
      <c r="W287" s="71">
        <f>(H287-H353)*100/H353</f>
        <v>-0.398899004869786111</v>
      </c>
      <c r="X287" s="71">
        <f>(I287-I353)*100/I353</f>
        <v>-1.17555431158273915</v>
      </c>
      <c r="Y287" s="71">
        <f>(J287-J353)*100/J353</f>
        <v>-1.06094937381900878</v>
      </c>
      <c r="Z287" s="71">
        <f>(K287-K353)*100/K353</f>
        <v>0.661840209165667126</v>
      </c>
      <c r="AA287" s="71">
        <f>(L287-L353)*100/L353</f>
        <v>0.301774433669979469</v>
      </c>
      <c r="AB287" s="71">
        <f>(M287-M353)*100/M353</f>
        <v>0.269811778011147929</v>
      </c>
      <c r="AC287" s="71">
        <f>(N287-N353)*100/N353</f>
        <v>0.350686256726525203</v>
      </c>
      <c r="AD287" s="19"/>
    </row>
    <row r="288" spans="1:30">
      <c r="A288" s="94" t="s">
        <v>58</v>
      </c>
      <c r="B288" s="72" t="s">
        <v>48</v>
      </c>
      <c r="C288" s="73">
        <f>SUM(C261:C268)-C264</f>
        <v>2840</v>
      </c>
      <c r="D288" s="73">
        <f>SUM(D261:D268)-D264</f>
        <v>2574</v>
      </c>
      <c r="E288" s="73">
        <f>SUM(E261:E268)-E264</f>
        <v>2775</v>
      </c>
      <c r="F288" s="73">
        <f>SUM(F261:F268)-F264</f>
        <v>2587</v>
      </c>
      <c r="G288" s="73">
        <f>SUM(G261:G268)-G264</f>
        <v>2730</v>
      </c>
      <c r="H288" s="73">
        <f>SUM(H261:H268)-H264</f>
        <v>2596</v>
      </c>
      <c r="I288" s="73">
        <f>SUM(I261:I268)-I264</f>
        <v>2527</v>
      </c>
      <c r="J288" s="73">
        <f>SUM(J261:J268)-J264</f>
        <v>2589</v>
      </c>
      <c r="K288" s="73">
        <f>SUM(K261:K268)-K264</f>
        <v>2517</v>
      </c>
      <c r="L288" s="73">
        <f>SUM(L261:L268)-L264</f>
        <v>2517</v>
      </c>
      <c r="M288" s="73">
        <f>SUM(M261:M268)-M264</f>
        <v>2452</v>
      </c>
      <c r="N288" s="73">
        <f>SUM(N261:N268)-N264</f>
        <v>2555</v>
      </c>
      <c r="O288" s="73">
        <f>SUM(O261:O268)-O264</f>
        <v>31259</v>
      </c>
      <c r="P288" s="14" t="n">
        <v>17</v>
      </c>
      <c r="Q288" s="70" t="str">
        <f>B288</f>
        <v>0-50</v>
      </c>
      <c r="R288" s="71">
        <f>(C288-C354)*100/C354</f>
        <v>2.10318173647312623</v>
      </c>
      <c r="S288" s="71">
        <f>(D288-D354)*100/D354</f>
        <v>-0.135790494665373429</v>
      </c>
      <c r="T288" s="71">
        <f>(E288-E354)*100/E354</f>
        <v>-1.92613535960417046</v>
      </c>
      <c r="U288" s="71">
        <f>(F288-F354)*100/F354</f>
        <v>0.877364008578670251</v>
      </c>
      <c r="V288" s="71">
        <f>(G288-G354)*100/G354</f>
        <v>4.06937958639092745</v>
      </c>
      <c r="W288" s="71">
        <f>(H288-H354)*100/H354</f>
        <v>1.61463939720129179</v>
      </c>
      <c r="X288" s="71">
        <f>(I288-I354)*100/I354</f>
        <v>-3.70582071067924179</v>
      </c>
      <c r="Y288" s="71">
        <f>(J288-J354)*100/J354</f>
        <v>-0.384763370527125836</v>
      </c>
      <c r="Z288" s="71">
        <f>(K288-K354)*100/K354</f>
        <v>1.70724315587433084</v>
      </c>
      <c r="AA288" s="71">
        <f>(L288-L354)*100/L354</f>
        <v>-1.19725220804710508</v>
      </c>
      <c r="AB288" s="71">
        <f>(M288-M354)*100/M354</f>
        <v>-2.1353023348633009</v>
      </c>
      <c r="AC288" s="71">
        <f>(N288-N354)*100/N354</f>
        <v>-0.554636567091563748</v>
      </c>
      <c r="AD288" s="19"/>
    </row>
    <row r="289" spans="1:30">
      <c r="A289" s="22"/>
      <c r="B289" s="74"/>
      <c r="C289" s="58" t="str">
        <f>IF(C286+C287+C288=C259,"r","f")</f>
        <v>r</v>
      </c>
      <c r="D289" s="58" t="str">
        <f>IF(D286+D287+D288=D259,"r","f")</f>
        <v>r</v>
      </c>
      <c r="E289" s="58" t="str">
        <f>IF(E286+E287+E288=E259,"r","f")</f>
        <v>r</v>
      </c>
      <c r="F289" s="58" t="str">
        <f>IF(F286+F287+F288=F259,"r","f")</f>
        <v>r</v>
      </c>
      <c r="G289" s="58" t="str">
        <f>IF(G286+G287+G288=G259,"r","f")</f>
        <v>r</v>
      </c>
      <c r="H289" s="58" t="str">
        <f>IF(H286+H287+H288=H259,"r","f")</f>
        <v>r</v>
      </c>
      <c r="I289" s="58" t="str">
        <f>IF(I286+I287+I288=I259,"r","f")</f>
        <v>r</v>
      </c>
      <c r="J289" s="58" t="str">
        <f>IF(J286+J287+J288=J259,"r","f")</f>
        <v>r</v>
      </c>
      <c r="K289" s="58" t="str">
        <f>IF(K286+K287+K288=K259,"r","f")</f>
        <v>r</v>
      </c>
      <c r="L289" s="58" t="str">
        <f>IF(L286+L287+L288=L259,"r","f")</f>
        <v>r</v>
      </c>
      <c r="M289" s="58" t="str">
        <f>IF(M286+M287+M288=M259,"r","f")</f>
        <v>r</v>
      </c>
      <c r="N289" s="58" t="str">
        <f>IF(N286+N287+N288=N259,"r","f")</f>
        <v>r</v>
      </c>
      <c r="O289" s="58" t="str">
        <f>IF(O286+O287+O288=O259,"r","f")</f>
        <v>r</v>
      </c>
      <c r="P289" s="14"/>
      <c r="Q289" s="41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19"/>
    </row>
    <row r="290" spans="1:30">
      <c r="A290" s="22"/>
      <c r="B290" s="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Q290" s="38" t="s">
        <v>59</v>
      </c>
      <c r="R290" s="53"/>
      <c r="S290" s="54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19"/>
    </row>
    <row r="291" spans="1:30">
      <c r="A291" s="87" t="s">
        <v>60</v>
      </c>
      <c r="B291" s="33" t="s">
        <v>56</v>
      </c>
      <c r="C291" s="62">
        <f>C89</f>
        <v>81742</v>
      </c>
      <c r="D291" s="62">
        <f>D89</f>
        <v>76619</v>
      </c>
      <c r="E291" s="62">
        <f>E89</f>
        <v>83668</v>
      </c>
      <c r="F291" s="62">
        <f>F89</f>
        <v>75315</v>
      </c>
      <c r="G291" s="62">
        <f>G89</f>
        <v>74525</v>
      </c>
      <c r="H291" s="62">
        <f>H89</f>
        <v>69186</v>
      </c>
      <c r="I291" s="62">
        <f>I89</f>
        <v>72122</v>
      </c>
      <c r="J291" s="62">
        <f>J89</f>
        <v>71295</v>
      </c>
      <c r="K291" s="62">
        <f>K89</f>
        <v>69037</v>
      </c>
      <c r="L291" s="62">
        <f>L89</f>
        <v>76001</v>
      </c>
      <c r="M291" s="62">
        <f>M89</f>
        <v>77050</v>
      </c>
      <c r="N291" s="62">
        <f>N89</f>
        <v>84339</v>
      </c>
      <c r="O291" s="62">
        <f>O89</f>
        <v>910899</v>
      </c>
      <c r="P291" s="41" t="s">
        <v>3</v>
      </c>
      <c r="Q291" s="43" t="str">
        <f>A291</f>
        <v>2016</v>
      </c>
      <c r="R291" s="55" t="s">
        <v>8</v>
      </c>
      <c r="S291" s="55" t="s">
        <v>9</v>
      </c>
      <c r="T291" s="55" t="s">
        <v>10</v>
      </c>
      <c r="U291" s="55" t="s">
        <v>11</v>
      </c>
      <c r="V291" s="55" t="s">
        <v>12</v>
      </c>
      <c r="W291" s="55" t="s">
        <v>13</v>
      </c>
      <c r="X291" s="55" t="s">
        <v>14</v>
      </c>
      <c r="Y291" s="55" t="s">
        <v>15</v>
      </c>
      <c r="Z291" s="55" t="s">
        <v>16</v>
      </c>
      <c r="AA291" s="55" t="s">
        <v>17</v>
      </c>
      <c r="AB291" s="55" t="s">
        <v>18</v>
      </c>
      <c r="AC291" s="55" t="s">
        <v>19</v>
      </c>
      <c r="AD291" s="19"/>
    </row>
    <row r="292" spans="1:30">
      <c r="A292" s="32"/>
      <c r="B292" s="33" t="s">
        <v>56</v>
      </c>
      <c r="C292" s="62">
        <f>C297+C302+C307+C312+C319</f>
        <v>81742</v>
      </c>
      <c r="D292" s="62">
        <f>D297+D302+D307+D312+D319</f>
        <v>76619</v>
      </c>
      <c r="E292" s="62">
        <f>E297+E302+E307+E312+E319</f>
        <v>83668</v>
      </c>
      <c r="F292" s="62">
        <f>F297+F302+F307+F312+F319</f>
        <v>75315</v>
      </c>
      <c r="G292" s="62">
        <f>G297+G302+G307+G312+G319</f>
        <v>74525</v>
      </c>
      <c r="H292" s="62">
        <f>H297+H302+H307+H312+H319</f>
        <v>69186</v>
      </c>
      <c r="I292" s="62">
        <f>I297+I302+I307+I312+I319</f>
        <v>72122</v>
      </c>
      <c r="J292" s="62">
        <f>J297+J302+J307+J312+J319</f>
        <v>71295</v>
      </c>
      <c r="K292" s="62">
        <f>K297+K302+K307+K312+K319</f>
        <v>69037</v>
      </c>
      <c r="L292" s="62">
        <f>L297+L302+L307+L312+L319</f>
        <v>76001</v>
      </c>
      <c r="M292" s="62">
        <f>M297+M302+M307+M312+M319</f>
        <v>77050</v>
      </c>
      <c r="N292" s="62">
        <f>N297+N302+N307+N312+N319</f>
        <v>84339</v>
      </c>
      <c r="O292" s="62">
        <f>O297+O302+O307+O312+O319</f>
        <v>910899</v>
      </c>
      <c r="P292" s="1" t="n">
        <v>16</v>
      </c>
      <c r="Q292" s="42" t="str">
        <f>B292</f>
        <v> 0+</v>
      </c>
      <c r="R292" s="49">
        <f>(C292-C325)*100/C325</f>
        <v>-6.00397294259356684</v>
      </c>
      <c r="S292" s="49">
        <f>(D292-D325)*100/D325</f>
        <v>-8.26159317041631169</v>
      </c>
      <c r="T292" s="49">
        <f>(E292-E325)*100/E325</f>
        <v>-7.15032806669533461</v>
      </c>
      <c r="U292" s="49">
        <f>(F292-F325)*100/F325</f>
        <v>-1.37755836945277421</v>
      </c>
      <c r="V292" s="49">
        <f>(G292-G325)*100/G325</f>
        <v>-0.806921221196239813</v>
      </c>
      <c r="W292" s="49">
        <f>(H292-H325)*100/H325</f>
        <v>-1.73873832290043007</v>
      </c>
      <c r="X292" s="49">
        <f>(I292-I325)*100/I325</f>
        <v>-2.55890618244703827</v>
      </c>
      <c r="Y292" s="49">
        <f>(J292-J325)*100/J325</f>
        <v>-3.19657022983940786</v>
      </c>
      <c r="Z292" s="49">
        <f>(K292-K325)*100/K325</f>
        <v>-1.07824242901869183</v>
      </c>
      <c r="AA292" s="49">
        <f>(L292-L325)*100/L325</f>
        <v>0.571995699280456549</v>
      </c>
      <c r="AB292" s="49">
        <f>(M292-M325)*100/M325</f>
        <v>0.99057268404892902</v>
      </c>
      <c r="AC292" s="49">
        <f>(N292-N325)*100/N325</f>
        <v>2.14335239813853207</v>
      </c>
      <c r="AD292" s="19"/>
    </row>
    <row r="293" spans="1:30">
      <c r="A293" s="23"/>
      <c r="B293" s="23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Q293" s="43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19"/>
    </row>
    <row r="294" spans="1:30">
      <c r="A294" s="26" t="n">
        <v>2016</v>
      </c>
      <c r="B294" s="27" t="s">
        <v>20</v>
      </c>
      <c r="C294" s="63">
        <f>C90</f>
        <v>298</v>
      </c>
      <c r="D294" s="63">
        <f>D90</f>
        <v>302</v>
      </c>
      <c r="E294" s="63">
        <f>E90</f>
        <v>373</v>
      </c>
      <c r="F294" s="63">
        <f>F90</f>
        <v>293</v>
      </c>
      <c r="G294" s="63">
        <f>G90</f>
        <v>324</v>
      </c>
      <c r="H294" s="63">
        <f>H90</f>
        <v>298</v>
      </c>
      <c r="I294" s="63">
        <f>I90</f>
        <v>329</v>
      </c>
      <c r="J294" s="63">
        <f>J90</f>
        <v>306</v>
      </c>
      <c r="K294" s="63">
        <f>K90</f>
        <v>313</v>
      </c>
      <c r="L294" s="63">
        <f>L90</f>
        <v>306</v>
      </c>
      <c r="M294" s="63">
        <f>M90</f>
        <v>322</v>
      </c>
      <c r="N294" s="63">
        <f>N90</f>
        <v>333</v>
      </c>
      <c r="O294" s="63">
        <f>O90</f>
        <v>3797</v>
      </c>
      <c r="P294" s="1" t="n">
        <v>16</v>
      </c>
      <c r="Q294" s="44" t="str">
        <f>B294</f>
        <v>0-15</v>
      </c>
      <c r="R294" s="51">
        <f>(C294-C327)*100/C327</f>
        <v>-7.02028081123244974</v>
      </c>
      <c r="S294" s="51">
        <f>(D294-D327)*100/D327</f>
        <v>1.00334448160535117</v>
      </c>
      <c r="T294" s="51">
        <f>(E294-E327)*100/E327</f>
        <v>8.35148874364560712</v>
      </c>
      <c r="U294" s="51">
        <f>(F294-F327)*100/F327</f>
        <v>-1.18043844856661039</v>
      </c>
      <c r="V294" s="51">
        <f>(G294-G327)*100/G327</f>
        <v>12.0138288677614522</v>
      </c>
      <c r="W294" s="51">
        <f>(H294-H327)*100/H327</f>
        <v>-0.99667774086378742</v>
      </c>
      <c r="X294" s="51">
        <f>(I294-I327)*100/I327</f>
        <v>7.25346373268133693</v>
      </c>
      <c r="Y294" s="51">
        <f>(J294-J327)*100/J327</f>
        <v>2.42677824267782416</v>
      </c>
      <c r="Z294" s="51">
        <f>(K294-K327)*100/K327</f>
        <v>10.2112676056338021</v>
      </c>
      <c r="AA294" s="51">
        <f>(L294-L327)*100/L327</f>
        <v>2.51256281407035198</v>
      </c>
      <c r="AB294" s="51">
        <f>(M294-M327)*100/M327</f>
        <v>13.280562884784521</v>
      </c>
      <c r="AC294" s="51">
        <f>(N294-N327)*100/N327</f>
        <v>6.73076923076923084</v>
      </c>
      <c r="AD294" s="19"/>
    </row>
    <row r="295" spans="1:30">
      <c r="A295" s="26" t="n">
        <v>2016</v>
      </c>
      <c r="B295" s="27" t="s">
        <v>21</v>
      </c>
      <c r="C295" s="63">
        <f>C91</f>
        <v>359</v>
      </c>
      <c r="D295" s="63">
        <f>D91</f>
        <v>339</v>
      </c>
      <c r="E295" s="63">
        <f>E91</f>
        <v>359</v>
      </c>
      <c r="F295" s="63">
        <f>F91</f>
        <v>324</v>
      </c>
      <c r="G295" s="63">
        <f>G91</f>
        <v>390</v>
      </c>
      <c r="H295" s="63">
        <f>H91</f>
        <v>350</v>
      </c>
      <c r="I295" s="63">
        <f>I91</f>
        <v>399</v>
      </c>
      <c r="J295" s="63">
        <f>J91</f>
        <v>370</v>
      </c>
      <c r="K295" s="63">
        <f>K91</f>
        <v>380</v>
      </c>
      <c r="L295" s="63">
        <f>L91</f>
        <v>384</v>
      </c>
      <c r="M295" s="63">
        <f>M91</f>
        <v>370</v>
      </c>
      <c r="N295" s="63">
        <f>N91</f>
        <v>348</v>
      </c>
      <c r="O295" s="63">
        <f>O91</f>
        <v>4372</v>
      </c>
      <c r="P295" s="1" t="n">
        <v>16</v>
      </c>
      <c r="Q295" s="44" t="str">
        <f>B295</f>
        <v>15-30</v>
      </c>
      <c r="R295" s="51">
        <f>(C295-C328)*100/C328</f>
        <v>-2.64406779661016955</v>
      </c>
      <c r="S295" s="51">
        <f>(D295-D328)*100/D328</f>
        <v>1.11856823266219241</v>
      </c>
      <c r="T295" s="51">
        <f>(E295-E328)*100/E328</f>
        <v>1.84397163120567384</v>
      </c>
      <c r="U295" s="51">
        <f>(F295-F328)*100/F328</f>
        <v>-1.74374526156178922</v>
      </c>
      <c r="V295" s="51">
        <f>(G295-G328)*100/G328</f>
        <v>8.33333333333333393</v>
      </c>
      <c r="W295" s="51">
        <f>(H295-H328)*100/H328</f>
        <v>1.1560693641618498</v>
      </c>
      <c r="X295" s="51">
        <f>(I295-I328)*100/I328</f>
        <v>8.49762066621346079</v>
      </c>
      <c r="Y295" s="51">
        <f>(J295-J328)*100/J328</f>
        <v>2.2099447513812156</v>
      </c>
      <c r="Z295" s="51">
        <f>(K295-K328)*100/K328</f>
        <v>11.5187087307410128</v>
      </c>
      <c r="AA295" s="51">
        <f>(L295-L328)*100/L328</f>
        <v>13.0242825607064017</v>
      </c>
      <c r="AB295" s="51">
        <f>(M295-M328)*100/M328</f>
        <v>10.0371747211895919</v>
      </c>
      <c r="AC295" s="51">
        <f>(N295-N328)*100/N328</f>
        <v>3.64854802680565893</v>
      </c>
      <c r="AD295" s="19"/>
    </row>
    <row r="296" spans="1:30">
      <c r="A296" s="26" t="n">
        <v>2016</v>
      </c>
      <c r="B296" s="27" t="s">
        <v>22</v>
      </c>
      <c r="C296" s="63">
        <f>C92</f>
        <v>251</v>
      </c>
      <c r="D296" s="63">
        <f>D92</f>
        <v>246</v>
      </c>
      <c r="E296" s="63">
        <f>E92</f>
        <v>236</v>
      </c>
      <c r="F296" s="63">
        <f>F92</f>
        <v>214</v>
      </c>
      <c r="G296" s="63">
        <f>G92</f>
        <v>199</v>
      </c>
      <c r="H296" s="63">
        <f>H92</f>
        <v>210</v>
      </c>
      <c r="I296" s="63">
        <f>I92</f>
        <v>226</v>
      </c>
      <c r="J296" s="63">
        <f>J92</f>
        <v>242</v>
      </c>
      <c r="K296" s="63">
        <f>K92</f>
        <v>201</v>
      </c>
      <c r="L296" s="63">
        <f>L92</f>
        <v>249</v>
      </c>
      <c r="M296" s="63">
        <f>M92</f>
        <v>206</v>
      </c>
      <c r="N296" s="63">
        <f>N92</f>
        <v>210</v>
      </c>
      <c r="O296" s="63">
        <f>O92</f>
        <v>2690</v>
      </c>
      <c r="P296" s="1" t="n">
        <v>16</v>
      </c>
      <c r="Q296" s="44" t="str">
        <f>B296</f>
        <v>30-35</v>
      </c>
      <c r="R296" s="51">
        <f>(C296-C329)*100/C329</f>
        <v>4.80167014613778687</v>
      </c>
      <c r="S296" s="51">
        <f>(D296-D329)*100/D329</f>
        <v>16.3120567375886516</v>
      </c>
      <c r="T296" s="51">
        <f>(E296-E329)*100/E329</f>
        <v>-0.944386149003148034</v>
      </c>
      <c r="U296" s="51">
        <f>(F296-F329)*100/F329</f>
        <v>-6.24315443592552022</v>
      </c>
      <c r="V296" s="51">
        <f>(G296-G329)*100/G329</f>
        <v>-10.5617977528089888</v>
      </c>
      <c r="W296" s="51">
        <f>(H296-H329)*100/H329</f>
        <v>-5.51181102362204722</v>
      </c>
      <c r="X296" s="51">
        <f>(I296-I329)*100/I329</f>
        <v>-0.768386388583973634</v>
      </c>
      <c r="Y296" s="51">
        <f>(J296-J329)*100/J329</f>
        <v>5.90809628008752696</v>
      </c>
      <c r="Z296" s="51">
        <f>(K296-K329)*100/K329</f>
        <v>-3.82775119617224888</v>
      </c>
      <c r="AA296" s="51">
        <f>(L296-L329)*100/L329</f>
        <v>13.0533484676503981</v>
      </c>
      <c r="AB296" s="51">
        <f>(M296-M329)*100/M329</f>
        <v>-1.19904076738609122</v>
      </c>
      <c r="AC296" s="51">
        <f>(N296-N329)*100/N329</f>
        <v>-1.17647058823529416</v>
      </c>
      <c r="AD296" s="19"/>
    </row>
    <row r="297" spans="1:30">
      <c r="A297" s="26"/>
      <c r="B297" s="88" t="s">
        <v>41</v>
      </c>
      <c r="C297" s="63">
        <f>C294+C295+C296</f>
        <v>908</v>
      </c>
      <c r="D297" s="63">
        <f>D294+D295+D296</f>
        <v>887</v>
      </c>
      <c r="E297" s="63">
        <f>E294+E295+E296</f>
        <v>968</v>
      </c>
      <c r="F297" s="63">
        <f>F294+F295+F296</f>
        <v>831</v>
      </c>
      <c r="G297" s="63">
        <f>G294+G295+G296</f>
        <v>913</v>
      </c>
      <c r="H297" s="63">
        <f>H294+H295+H296</f>
        <v>858</v>
      </c>
      <c r="I297" s="63">
        <f>I294+I295+I296</f>
        <v>954</v>
      </c>
      <c r="J297" s="63">
        <f>J294+J295+J296</f>
        <v>918</v>
      </c>
      <c r="K297" s="63">
        <f>K294+K295+K296</f>
        <v>894</v>
      </c>
      <c r="L297" s="63">
        <f>L294+L295+L296</f>
        <v>939</v>
      </c>
      <c r="M297" s="63">
        <f>M294+M295+M296</f>
        <v>898</v>
      </c>
      <c r="N297" s="63">
        <f>N294+N295+N296</f>
        <v>891</v>
      </c>
      <c r="O297" s="63">
        <f>O294+O295+O296</f>
        <v>10859</v>
      </c>
      <c r="P297" s="1" t="n">
        <v>16</v>
      </c>
      <c r="Q297" s="44" t="str">
        <f>B297</f>
        <v>0-35</v>
      </c>
      <c r="R297" s="51">
        <f>(C297-C330)*100/C330</f>
        <v>-2.23418573351278615</v>
      </c>
      <c r="S297" s="51">
        <f>(D297-D330)*100/D330</f>
        <v>4.8773278155483295</v>
      </c>
      <c r="T297" s="51">
        <f>(E297-E330)*100/E330</f>
        <v>3.52941176470588225</v>
      </c>
      <c r="U297" s="51">
        <f>(F297-F330)*100/F330</f>
        <v>-2.75014628437682873</v>
      </c>
      <c r="V297" s="51">
        <f>(G297-G330)*100/G330</f>
        <v>4.73186119873817024</v>
      </c>
      <c r="W297" s="51">
        <f>(H297-H330)*100/H330</f>
        <v>-1.29421915444348578</v>
      </c>
      <c r="X297" s="51">
        <f>(I297-I330)*100/I330</f>
        <v>5.73566084788029951</v>
      </c>
      <c r="Y297" s="51">
        <f>(J297-J330)*100/J330</f>
        <v>3.23306156873770023</v>
      </c>
      <c r="Z297" s="51">
        <f>(K297-K330)*100/K330</f>
        <v>7.22638680659670207</v>
      </c>
      <c r="AA297" s="51">
        <f>(L297-L330)*100/L330</f>
        <v>9.37682003494467153</v>
      </c>
      <c r="AB297" s="51">
        <f>(M297-M330)*100/M330</f>
        <v>8.32328106151990355</v>
      </c>
      <c r="AC297" s="51">
        <f>(N297-N330)*100/N330</f>
        <v>3.57454228421970344</v>
      </c>
      <c r="AD297" s="19"/>
    </row>
    <row r="298" spans="1:30">
      <c r="A298" s="23"/>
      <c r="B298" s="23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Q298" s="45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19"/>
    </row>
    <row r="299" spans="1:30">
      <c r="A299" s="28" t="n">
        <v>2016</v>
      </c>
      <c r="B299" s="29" t="s">
        <v>23</v>
      </c>
      <c r="C299" s="64">
        <f>C93</f>
        <v>301</v>
      </c>
      <c r="D299" s="64">
        <f>D93</f>
        <v>280</v>
      </c>
      <c r="E299" s="64">
        <f>E93</f>
        <v>328</v>
      </c>
      <c r="F299" s="64">
        <f>F93</f>
        <v>309</v>
      </c>
      <c r="G299" s="64">
        <f>G93</f>
        <v>364</v>
      </c>
      <c r="H299" s="64">
        <f>H93</f>
        <v>299</v>
      </c>
      <c r="I299" s="64">
        <f>I93</f>
        <v>309</v>
      </c>
      <c r="J299" s="64">
        <f>J93</f>
        <v>301</v>
      </c>
      <c r="K299" s="64">
        <f>K93</f>
        <v>296</v>
      </c>
      <c r="L299" s="64">
        <f>L93</f>
        <v>294</v>
      </c>
      <c r="M299" s="64">
        <f>M93</f>
        <v>307</v>
      </c>
      <c r="N299" s="64">
        <f>N93</f>
        <v>329</v>
      </c>
      <c r="O299" s="64">
        <f>O93</f>
        <v>3717</v>
      </c>
      <c r="P299" s="1" t="n">
        <v>16</v>
      </c>
      <c r="Q299" s="46" t="str">
        <f>B299</f>
        <v>35-40</v>
      </c>
      <c r="R299" s="52">
        <f>(C299-C332)*100/C332</f>
        <v>-0.578034682080924878</v>
      </c>
      <c r="S299" s="52">
        <f>(D299-D332)*100/D332</f>
        <v>-6.74437968359700246</v>
      </c>
      <c r="T299" s="52">
        <f>(E299-E332)*100/E332</f>
        <v>-2.52600297176820199</v>
      </c>
      <c r="U299" s="52">
        <f>(F299-F332)*100/F332</f>
        <v>0.243309002433090038</v>
      </c>
      <c r="V299" s="52">
        <f>(G299-G332)*100/G332</f>
        <v>7.37463126843657779</v>
      </c>
      <c r="W299" s="52">
        <f>(H299-H332)*100/H332</f>
        <v>-4.2433947157726184</v>
      </c>
      <c r="X299" s="52">
        <f>(I299-I332)*100/I332</f>
        <v>0.162074554294975703</v>
      </c>
      <c r="Y299" s="52">
        <f>(J299-J332)*100/J332</f>
        <v>-6.1574434918160561</v>
      </c>
      <c r="Z299" s="52">
        <f>(K299-K332)*100/K332</f>
        <v>-1.57938487115544479</v>
      </c>
      <c r="AA299" s="52">
        <f>(L299-L332)*100/L332</f>
        <v>-7.32860520094562684</v>
      </c>
      <c r="AB299" s="52">
        <f>(M299-M332)*100/M332</f>
        <v>-4.87993803253292047</v>
      </c>
      <c r="AC299" s="52">
        <f>(N299-N332)*100/N332</f>
        <v>-0.679245283018867863</v>
      </c>
      <c r="AD299" s="19"/>
    </row>
    <row r="300" spans="1:30">
      <c r="A300" s="28" t="n">
        <v>2016</v>
      </c>
      <c r="B300" s="29" t="s">
        <v>24</v>
      </c>
      <c r="C300" s="64">
        <f>C94</f>
        <v>516</v>
      </c>
      <c r="D300" s="64">
        <f>D94</f>
        <v>487</v>
      </c>
      <c r="E300" s="64">
        <f>E94</f>
        <v>552</v>
      </c>
      <c r="F300" s="64">
        <f>F94</f>
        <v>479</v>
      </c>
      <c r="G300" s="64">
        <f>G94</f>
        <v>491</v>
      </c>
      <c r="H300" s="64">
        <f>H94</f>
        <v>440</v>
      </c>
      <c r="I300" s="64">
        <f>I94</f>
        <v>464</v>
      </c>
      <c r="J300" s="64">
        <f>J94</f>
        <v>470</v>
      </c>
      <c r="K300" s="64">
        <f>K94</f>
        <v>478</v>
      </c>
      <c r="L300" s="64">
        <f>L94</f>
        <v>477</v>
      </c>
      <c r="M300" s="64">
        <f>M94</f>
        <v>501</v>
      </c>
      <c r="N300" s="64">
        <f>N94</f>
        <v>497</v>
      </c>
      <c r="O300" s="64">
        <f>O94</f>
        <v>5852</v>
      </c>
      <c r="P300" s="1" t="n">
        <v>16</v>
      </c>
      <c r="Q300" s="46" t="str">
        <f>B300</f>
        <v>40-45</v>
      </c>
      <c r="R300" s="52">
        <f>(C300-C333)*100/C333</f>
        <v>4.08472012102874427</v>
      </c>
      <c r="S300" s="52">
        <f>(D300-D333)*100/D333</f>
        <v>3.39702760084925703</v>
      </c>
      <c r="T300" s="52">
        <f>(E300-E333)*100/E333</f>
        <v>9.30693069306930632</v>
      </c>
      <c r="U300" s="52">
        <f>(F300-F333)*100/F333</f>
        <v>8.55524079320113273</v>
      </c>
      <c r="V300" s="52">
        <f>(G300-G333)*100/G333</f>
        <v>4.91452991452991483</v>
      </c>
      <c r="W300" s="52">
        <f>(H300-H333)*100/H333</f>
        <v>-0.956668542487338236</v>
      </c>
      <c r="X300" s="52">
        <f>(I300-I333)*100/I333</f>
        <v>0.541711809317443116</v>
      </c>
      <c r="Y300" s="52">
        <f>(J300-J333)*100/J333</f>
        <v>1.95227765726681124</v>
      </c>
      <c r="Z300" s="52">
        <f>(K300-K333)*100/K333</f>
        <v>10.0748416810592971</v>
      </c>
      <c r="AA300" s="52">
        <f>(L300-L333)*100/L333</f>
        <v>7.31158605174353227</v>
      </c>
      <c r="AB300" s="52">
        <f>(M300-M333)*100/M333</f>
        <v>10.4740904079382577</v>
      </c>
      <c r="AC300" s="52">
        <f>(N300-N333)*100/N333</f>
        <v>8.75273522975929907</v>
      </c>
      <c r="AD300" s="19"/>
    </row>
    <row r="301" spans="1:30">
      <c r="A301" s="28" t="n">
        <v>2016</v>
      </c>
      <c r="B301" s="29" t="s">
        <v>25</v>
      </c>
      <c r="C301" s="64">
        <f>C95</f>
        <v>1126</v>
      </c>
      <c r="D301" s="64">
        <f>D95</f>
        <v>1078</v>
      </c>
      <c r="E301" s="64">
        <f>E95</f>
        <v>1157</v>
      </c>
      <c r="F301" s="64">
        <f>F95</f>
        <v>1076</v>
      </c>
      <c r="G301" s="64">
        <f>G95</f>
        <v>1039</v>
      </c>
      <c r="H301" s="64">
        <f>H95</f>
        <v>1016</v>
      </c>
      <c r="I301" s="64">
        <f>I95</f>
        <v>1112</v>
      </c>
      <c r="J301" s="64">
        <f>J95</f>
        <v>1016</v>
      </c>
      <c r="K301" s="64">
        <f>K95</f>
        <v>1026</v>
      </c>
      <c r="L301" s="64">
        <f>L95</f>
        <v>1046</v>
      </c>
      <c r="M301" s="64">
        <f>M95</f>
        <v>1016</v>
      </c>
      <c r="N301" s="64">
        <f>N95</f>
        <v>1084</v>
      </c>
      <c r="O301" s="64">
        <f>O95</f>
        <v>12792</v>
      </c>
      <c r="P301" s="1" t="n">
        <v>16</v>
      </c>
      <c r="Q301" s="46" t="str">
        <f>B301</f>
        <v>45-50</v>
      </c>
      <c r="R301" s="52">
        <f>(C301-C334)*100/C334</f>
        <v>6.80578610386530691</v>
      </c>
      <c r="S301" s="52">
        <f>(D301-D334)*100/D334</f>
        <v>12.2332118688183247</v>
      </c>
      <c r="T301" s="52">
        <f>(E301-E334)*100/E334</f>
        <v>9.87654320987654266</v>
      </c>
      <c r="U301" s="52">
        <f>(F301-F334)*100/F334</f>
        <v>12.0249869859448211</v>
      </c>
      <c r="V301" s="52">
        <f>(G301-G334)*100/G334</f>
        <v>10.0052938062466907</v>
      </c>
      <c r="W301" s="52">
        <f>(H301-H334)*100/H334</f>
        <v>9.36490850376749151</v>
      </c>
      <c r="X301" s="52">
        <f>(I301-I334)*100/I334</f>
        <v>16.8067226890756309</v>
      </c>
      <c r="Y301" s="52">
        <f>(J301-J334)*100/J334</f>
        <v>9.4827586206896548</v>
      </c>
      <c r="Z301" s="52">
        <f>(K301-K334)*100/K334</f>
        <v>13.2450331125827816</v>
      </c>
      <c r="AA301" s="52">
        <f>(L301-L334)*100/L334</f>
        <v>12.8066864383930987</v>
      </c>
      <c r="AB301" s="52">
        <f>(M301-M334)*100/M334</f>
        <v>12.8575395723410164</v>
      </c>
      <c r="AC301" s="52">
        <f>(N301-N334)*100/N334</f>
        <v>17.7301113222916094</v>
      </c>
      <c r="AD301" s="19"/>
    </row>
    <row r="302" spans="1:30">
      <c r="A302" s="28"/>
      <c r="B302" s="89" t="s">
        <v>42</v>
      </c>
      <c r="C302" s="64">
        <f>C299+C300+C301</f>
        <v>1943</v>
      </c>
      <c r="D302" s="64">
        <f>D299+D300+D301</f>
        <v>1845</v>
      </c>
      <c r="E302" s="64">
        <f>E299+E300+E301</f>
        <v>2037</v>
      </c>
      <c r="F302" s="64">
        <f>F299+F300+F301</f>
        <v>1864</v>
      </c>
      <c r="G302" s="64">
        <f>G299+G300+G301</f>
        <v>1894</v>
      </c>
      <c r="H302" s="64">
        <f>H299+H300+H301</f>
        <v>1755</v>
      </c>
      <c r="I302" s="64">
        <f>I299+I300+I301</f>
        <v>1885</v>
      </c>
      <c r="J302" s="64">
        <f>J299+J300+J301</f>
        <v>1787</v>
      </c>
      <c r="K302" s="64">
        <f>K299+K300+K301</f>
        <v>1800</v>
      </c>
      <c r="L302" s="64">
        <f>L299+L300+L301</f>
        <v>1817</v>
      </c>
      <c r="M302" s="64">
        <f>M299+M300+M301</f>
        <v>1824</v>
      </c>
      <c r="N302" s="64">
        <f>N299+N300+N301</f>
        <v>1910</v>
      </c>
      <c r="O302" s="64">
        <f>O299+O300+O301</f>
        <v>22361</v>
      </c>
      <c r="P302" s="1" t="n">
        <v>16</v>
      </c>
      <c r="Q302" s="46" t="str">
        <f>B302</f>
        <v>35-50</v>
      </c>
      <c r="R302" s="52">
        <f>(C302-C335)*100/C335</f>
        <v>4.87113749831331777</v>
      </c>
      <c r="S302" s="52">
        <f>(D302-D335)*100/D335</f>
        <v>6.53962754439151173</v>
      </c>
      <c r="T302" s="52">
        <f>(E302-E335)*100/E335</f>
        <v>7.52177355502771139</v>
      </c>
      <c r="U302" s="52">
        <f>(F302-F335)*100/F335</f>
        <v>9.00584795321637444</v>
      </c>
      <c r="V302" s="52">
        <f>(G302-G335)*100/G335</f>
        <v>8.13588352840422502</v>
      </c>
      <c r="W302" s="52">
        <f>(H302-H335)*100/H335</f>
        <v>4.12340551765054908</v>
      </c>
      <c r="X302" s="52">
        <f>(I302-I335)*100/I335</f>
        <v>9.46573751451800227</v>
      </c>
      <c r="Y302" s="52">
        <f>(J302-J335)*100/J335</f>
        <v>4.51820441585027055</v>
      </c>
      <c r="Z302" s="52">
        <f>(K302-K335)*100/K335</f>
        <v>9.68921389396709287</v>
      </c>
      <c r="AA302" s="52">
        <f>(L302-L335)*100/L335</f>
        <v>7.57844878626406171</v>
      </c>
      <c r="AB302" s="52">
        <f>(M302-M335)*100/M335</f>
        <v>8.79809126155681476</v>
      </c>
      <c r="AC302" s="52">
        <f>(N302-N335)*100/N335</f>
        <v>11.7612638970157981</v>
      </c>
      <c r="AD302" s="19"/>
    </row>
    <row r="303" spans="1:30">
      <c r="A303" s="23"/>
      <c r="B303" s="23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Q303" s="45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19"/>
    </row>
    <row r="304" spans="1:30">
      <c r="A304" s="26" t="n">
        <v>2016</v>
      </c>
      <c r="B304" s="27" t="s">
        <v>26</v>
      </c>
      <c r="C304" s="63">
        <f>C96</f>
        <v>2137</v>
      </c>
      <c r="D304" s="63">
        <f>D96</f>
        <v>2030</v>
      </c>
      <c r="E304" s="63">
        <f>E96</f>
        <v>2146</v>
      </c>
      <c r="F304" s="63">
        <f>F96</f>
        <v>1958</v>
      </c>
      <c r="G304" s="63">
        <f>G96</f>
        <v>1999</v>
      </c>
      <c r="H304" s="63">
        <f>H96</f>
        <v>1909</v>
      </c>
      <c r="I304" s="63">
        <f>I96</f>
        <v>1897</v>
      </c>
      <c r="J304" s="63">
        <f>J96</f>
        <v>1885</v>
      </c>
      <c r="K304" s="63">
        <f>K96</f>
        <v>1772</v>
      </c>
      <c r="L304" s="63">
        <f>L96</f>
        <v>1972</v>
      </c>
      <c r="M304" s="63">
        <f>M96</f>
        <v>1879</v>
      </c>
      <c r="N304" s="63">
        <f>N96</f>
        <v>2008</v>
      </c>
      <c r="O304" s="63">
        <f>O96</f>
        <v>23592</v>
      </c>
      <c r="P304" s="1" t="n">
        <v>16</v>
      </c>
      <c r="Q304" s="44" t="str">
        <f>B304</f>
        <v>50-55</v>
      </c>
      <c r="R304" s="51">
        <f>(C304-C337)*100/C337</f>
        <v>4.51155397970412064</v>
      </c>
      <c r="S304" s="51">
        <f>(D304-D337)*100/D337</f>
        <v>5.29045643153526957</v>
      </c>
      <c r="T304" s="51">
        <f>(E304-E337)*100/E337</f>
        <v>3.44661364184140773</v>
      </c>
      <c r="U304" s="51">
        <f>(F304-F337)*100/F337</f>
        <v>5.36795371989775294</v>
      </c>
      <c r="V304" s="51">
        <f>(G304-G337)*100/G337</f>
        <v>5.85120465978289683</v>
      </c>
      <c r="W304" s="51">
        <f>(H304-H337)*100/H337</f>
        <v>4.04687287096334636</v>
      </c>
      <c r="X304" s="51">
        <f>(I304-I337)*100/I337</f>
        <v>3.61873549091902236</v>
      </c>
      <c r="Y304" s="51">
        <f>(J304-J337)*100/J337</f>
        <v>2.5152957171991841</v>
      </c>
      <c r="Z304" s="51">
        <f>(K304-K337)*100/K337</f>
        <v>0.52474826265777903</v>
      </c>
      <c r="AA304" s="51">
        <f>(L304-L337)*100/L337</f>
        <v>5.10326449033977347</v>
      </c>
      <c r="AB304" s="51">
        <f>(M304-M337)*100/M337</f>
        <v>3.22757862930916062</v>
      </c>
      <c r="AC304" s="51">
        <f>(N304-N337)*100/N337</f>
        <v>6.90802608811393615</v>
      </c>
      <c r="AD304" s="19"/>
    </row>
    <row r="305" spans="1:30">
      <c r="A305" s="26" t="n">
        <v>2016</v>
      </c>
      <c r="B305" s="27" t="s">
        <v>27</v>
      </c>
      <c r="C305" s="63">
        <f>C97</f>
        <v>3141</v>
      </c>
      <c r="D305" s="63">
        <f>D97</f>
        <v>2971</v>
      </c>
      <c r="E305" s="63">
        <f>E97</f>
        <v>3207</v>
      </c>
      <c r="F305" s="63">
        <f>F97</f>
        <v>2938</v>
      </c>
      <c r="G305" s="63">
        <f>G97</f>
        <v>2871</v>
      </c>
      <c r="H305" s="63">
        <f>H97</f>
        <v>2801</v>
      </c>
      <c r="I305" s="63">
        <f>I97</f>
        <v>2904</v>
      </c>
      <c r="J305" s="63">
        <f>J97</f>
        <v>2848</v>
      </c>
      <c r="K305" s="63">
        <f>K97</f>
        <v>2830</v>
      </c>
      <c r="L305" s="63">
        <f>L97</f>
        <v>3003</v>
      </c>
      <c r="M305" s="63">
        <f>M97</f>
        <v>2891</v>
      </c>
      <c r="N305" s="63">
        <f>N97</f>
        <v>3028</v>
      </c>
      <c r="O305" s="63">
        <f>O97</f>
        <v>35433</v>
      </c>
      <c r="P305" s="1" t="n">
        <v>16</v>
      </c>
      <c r="Q305" s="44" t="str">
        <f>B305</f>
        <v>55-60</v>
      </c>
      <c r="R305" s="51">
        <f>(C305-C338)*100/C338</f>
        <v>-2.01980815721749973</v>
      </c>
      <c r="S305" s="51">
        <f>(D305-D338)*100/D338</f>
        <v>-0.593893768297783353</v>
      </c>
      <c r="T305" s="51">
        <f>(E305-E338)*100/E338</f>
        <v>-2.35956766631146309</v>
      </c>
      <c r="U305" s="51">
        <f>(F305-F338)*100/F338</f>
        <v>-1.02745494357419576</v>
      </c>
      <c r="V305" s="51">
        <f>(G305-G338)*100/G338</f>
        <v>-2.00529055380151888</v>
      </c>
      <c r="W305" s="51">
        <f>(H305-H338)*100/H338</f>
        <v>-0.902175835839377349</v>
      </c>
      <c r="X305" s="51">
        <f>(I305-I338)*100/I338</f>
        <v>-0.717948717948717974</v>
      </c>
      <c r="Y305" s="51">
        <f>(J305-J338)*100/J338</f>
        <v>-0.81838760229845029</v>
      </c>
      <c r="Z305" s="51">
        <f>(K305-K338)*100/K338</f>
        <v>2.48981439565414231</v>
      </c>
      <c r="AA305" s="51">
        <f>(L305-L338)*100/L338</f>
        <v>2.16023133185915972</v>
      </c>
      <c r="AB305" s="51">
        <f>(M305-M338)*100/M338</f>
        <v>-0.635848083863206703</v>
      </c>
      <c r="AC305" s="51">
        <f>(N305-N338)*100/N338</f>
        <v>0.364600596619158113</v>
      </c>
      <c r="AD305" s="19"/>
    </row>
    <row r="306" spans="1:30">
      <c r="A306" s="26" t="n">
        <v>2016</v>
      </c>
      <c r="B306" s="27" t="s">
        <v>28</v>
      </c>
      <c r="C306" s="63">
        <f>C98</f>
        <v>4203</v>
      </c>
      <c r="D306" s="63">
        <f>D98</f>
        <v>4030</v>
      </c>
      <c r="E306" s="63">
        <f>E98</f>
        <v>4373</v>
      </c>
      <c r="F306" s="63">
        <f>F98</f>
        <v>3961</v>
      </c>
      <c r="G306" s="63">
        <f>G98</f>
        <v>3861</v>
      </c>
      <c r="H306" s="63">
        <f>H98</f>
        <v>3791</v>
      </c>
      <c r="I306" s="63">
        <f>I98</f>
        <v>3866</v>
      </c>
      <c r="J306" s="63">
        <f>J98</f>
        <v>3861</v>
      </c>
      <c r="K306" s="63">
        <f>K98</f>
        <v>3569</v>
      </c>
      <c r="L306" s="63">
        <f>L98</f>
        <v>3889</v>
      </c>
      <c r="M306" s="63">
        <f>M98</f>
        <v>3903</v>
      </c>
      <c r="N306" s="63">
        <f>N98</f>
        <v>4151</v>
      </c>
      <c r="O306" s="63">
        <f>O98</f>
        <v>47458</v>
      </c>
      <c r="P306" s="1" t="n">
        <v>16</v>
      </c>
      <c r="Q306" s="44" t="str">
        <f>B306</f>
        <v>60-65</v>
      </c>
      <c r="R306" s="51">
        <f>(C306-C339)*100/C339</f>
        <v>-4.0903645387643337</v>
      </c>
      <c r="S306" s="51">
        <f>(D306-D339)*100/D339</f>
        <v>-1.59330932177522744</v>
      </c>
      <c r="T306" s="51">
        <f>(E306-E339)*100/E339</f>
        <v>-2.42106437576704225</v>
      </c>
      <c r="U306" s="51">
        <f>(F306-F339)*100/F339</f>
        <v>-0.602258469259723928</v>
      </c>
      <c r="V306" s="51">
        <f>(G306-G339)*100/G339</f>
        <v>-2.77620396600566588</v>
      </c>
      <c r="W306" s="51">
        <f>(H306-H339)*100/H339</f>
        <v>-1.26318531058731609</v>
      </c>
      <c r="X306" s="51">
        <f>(I306-I339)*100/I339</f>
        <v>-2.44148634155573774</v>
      </c>
      <c r="Y306" s="51">
        <f>(J306-J339)*100/J339</f>
        <v>-2.19745424608954476</v>
      </c>
      <c r="Z306" s="51">
        <f>(K306-K339)*100/K339</f>
        <v>-2.49965851659609362</v>
      </c>
      <c r="AA306" s="51">
        <f>(L306-L339)*100/L339</f>
        <v>-1.81772279727341584</v>
      </c>
      <c r="AB306" s="51">
        <f>(M306-M339)*100/M339</f>
        <v>-1.3958188593444072</v>
      </c>
      <c r="AC306" s="51">
        <f>(N306-N339)*100/N339</f>
        <v>-0.687840181829056707</v>
      </c>
      <c r="AD306" s="19"/>
    </row>
    <row r="307" spans="1:30">
      <c r="A307" s="26"/>
      <c r="B307" s="88" t="s">
        <v>51</v>
      </c>
      <c r="C307" s="63">
        <f>C304+C305+C306</f>
        <v>9481</v>
      </c>
      <c r="D307" s="63">
        <f>D304+D305+D306</f>
        <v>9031</v>
      </c>
      <c r="E307" s="63">
        <f>E304+E305+E306</f>
        <v>9726</v>
      </c>
      <c r="F307" s="63">
        <f>F304+F305+F306</f>
        <v>8857</v>
      </c>
      <c r="G307" s="63">
        <f>G304+G305+G306</f>
        <v>8731</v>
      </c>
      <c r="H307" s="63">
        <f>H304+H305+H306</f>
        <v>8501</v>
      </c>
      <c r="I307" s="63">
        <f>I304+I305+I306</f>
        <v>8667</v>
      </c>
      <c r="J307" s="63">
        <f>J304+J305+J306</f>
        <v>8594</v>
      </c>
      <c r="K307" s="63">
        <f>K304+K305+K306</f>
        <v>8171</v>
      </c>
      <c r="L307" s="63">
        <f>L304+L305+L306</f>
        <v>8864</v>
      </c>
      <c r="M307" s="63">
        <f>M304+M305+M306</f>
        <v>8673</v>
      </c>
      <c r="N307" s="63">
        <f>N304+N305+N306</f>
        <v>9187</v>
      </c>
      <c r="O307" s="63">
        <f>O304+O305+O306</f>
        <v>106483</v>
      </c>
      <c r="P307" s="1" t="n">
        <v>16</v>
      </c>
      <c r="Q307" s="44" t="str">
        <f>B307</f>
        <v>50-65</v>
      </c>
      <c r="R307" s="51">
        <f>(C307-C340)*100/C340</f>
        <v>-1.57535490903428403</v>
      </c>
      <c r="S307" s="51">
        <f>(D307-D340)*100/D340</f>
        <v>0.210830004438526419</v>
      </c>
      <c r="T307" s="51">
        <f>(E307-E340)*100/E340</f>
        <v>-1.16355876225801524</v>
      </c>
      <c r="U307" s="51">
        <f>(F307-F340)*100/F340</f>
        <v>0.513518881039521169</v>
      </c>
      <c r="V307" s="51">
        <f>(G307-G340)*100/G340</f>
        <v>-0.665566869560270824</v>
      </c>
      <c r="W307" s="51">
        <f>(H307-H340)*100/H340</f>
        <v>0.0029409169779137132</v>
      </c>
      <c r="X307" s="51">
        <f>(I307-I340)*100/I340</f>
        <v>-0.590697941159603168</v>
      </c>
      <c r="Y307" s="51">
        <f>(J307-J340)*100/J340</f>
        <v>-0.739200739200739232</v>
      </c>
      <c r="Z307" s="51">
        <f>(K307-K340)*100/K340</f>
        <v>-0.164945934388172759</v>
      </c>
      <c r="AA307" s="51">
        <f>(L307-L340)*100/L340</f>
        <v>0.994103739994872804</v>
      </c>
      <c r="AB307" s="51">
        <f>(M307-M340)*100/M340</f>
        <v>-0.172651933701657452</v>
      </c>
      <c r="AC307" s="51">
        <f>(N307-N340)*100/N340</f>
        <v>1.2341597796143251</v>
      </c>
      <c r="AD307" s="19"/>
    </row>
    <row r="308" spans="1:30">
      <c r="A308" s="23"/>
      <c r="B308" s="23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Q308" s="45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19"/>
    </row>
    <row r="309" spans="1:30">
      <c r="A309" s="28" t="n">
        <v>2016</v>
      </c>
      <c r="B309" s="29" t="s">
        <v>29</v>
      </c>
      <c r="C309" s="64">
        <f>C99</f>
        <v>5355</v>
      </c>
      <c r="D309" s="64">
        <f>D99</f>
        <v>5011</v>
      </c>
      <c r="E309" s="64">
        <f>E99</f>
        <v>5433</v>
      </c>
      <c r="F309" s="64">
        <f>F99</f>
        <v>4898</v>
      </c>
      <c r="G309" s="64">
        <f>G99</f>
        <v>5074</v>
      </c>
      <c r="H309" s="64">
        <f>H99</f>
        <v>4671</v>
      </c>
      <c r="I309" s="64">
        <f>I99</f>
        <v>4920</v>
      </c>
      <c r="J309" s="64">
        <f>J99</f>
        <v>4939</v>
      </c>
      <c r="K309" s="64">
        <f>K99</f>
        <v>4778</v>
      </c>
      <c r="L309" s="64">
        <f>L99</f>
        <v>5187</v>
      </c>
      <c r="M309" s="64">
        <f>M99</f>
        <v>5017</v>
      </c>
      <c r="N309" s="64">
        <f>N99</f>
        <v>5520</v>
      </c>
      <c r="O309" s="64">
        <f>O99</f>
        <v>60803</v>
      </c>
      <c r="P309" s="1" t="n">
        <v>16</v>
      </c>
      <c r="Q309" s="46" t="str">
        <f>B309</f>
        <v>65-70</v>
      </c>
      <c r="R309" s="52">
        <f>(C309-C342)*100/C342</f>
        <v>-5.76745413752144653</v>
      </c>
      <c r="S309" s="52">
        <f>(D309-D342)*100/D342</f>
        <v>-7.42656567522630695</v>
      </c>
      <c r="T309" s="52">
        <f>(E309-E342)*100/E342</f>
        <v>-8.13712643192289775</v>
      </c>
      <c r="U309" s="52">
        <f>(F309-F342)*100/F342</f>
        <v>-4.50845640200809061</v>
      </c>
      <c r="V309" s="52">
        <f>(G309-G342)*100/G342</f>
        <v>-3.60942249240121571</v>
      </c>
      <c r="W309" s="52">
        <f>(H309-H342)*100/H342</f>
        <v>-4.11577542851277833</v>
      </c>
      <c r="X309" s="52">
        <f>(I309-I342)*100/I342</f>
        <v>-5.90935169248422287</v>
      </c>
      <c r="Y309" s="52">
        <f>(J309-J342)*100/J342</f>
        <v>-5.50081316368506634</v>
      </c>
      <c r="Z309" s="52">
        <f>(K309-K342)*100/K342</f>
        <v>-3.35760517799352742</v>
      </c>
      <c r="AA309" s="52">
        <f>(L309-L342)*100/L342</f>
        <v>-0.850616457994838981</v>
      </c>
      <c r="AB309" s="52">
        <f>(M309-M342)*100/M342</f>
        <v>-3.63968116777105521</v>
      </c>
      <c r="AC309" s="52">
        <f>(N309-N342)*100/N342</f>
        <v>-0.755124056094929852</v>
      </c>
      <c r="AD309" s="19"/>
    </row>
    <row r="310" spans="1:30">
      <c r="A310" s="28" t="n">
        <v>2016</v>
      </c>
      <c r="B310" s="29" t="s">
        <v>30</v>
      </c>
      <c r="C310" s="64">
        <f>C100</f>
        <v>7175</v>
      </c>
      <c r="D310" s="64">
        <f>D100</f>
        <v>6784</v>
      </c>
      <c r="E310" s="64">
        <f>E100</f>
        <v>7440</v>
      </c>
      <c r="F310" s="64">
        <f>F100</f>
        <v>6740</v>
      </c>
      <c r="G310" s="64">
        <f>G100</f>
        <v>6434</v>
      </c>
      <c r="H310" s="64">
        <f>H100</f>
        <v>6097</v>
      </c>
      <c r="I310" s="64">
        <f>I100</f>
        <v>6319</v>
      </c>
      <c r="J310" s="64">
        <f>J100</f>
        <v>6122</v>
      </c>
      <c r="K310" s="64">
        <f>K100</f>
        <v>5863</v>
      </c>
      <c r="L310" s="64">
        <f>L100</f>
        <v>6269</v>
      </c>
      <c r="M310" s="64">
        <f>M100</f>
        <v>6305</v>
      </c>
      <c r="N310" s="64">
        <f>N100</f>
        <v>6918</v>
      </c>
      <c r="O310" s="64">
        <f>O100</f>
        <v>78466</v>
      </c>
      <c r="P310" s="1" t="n">
        <v>16</v>
      </c>
      <c r="Q310" s="46" t="str">
        <f>B310</f>
        <v>70-75</v>
      </c>
      <c r="R310" s="52">
        <f>(C310-C343)*100/C343</f>
        <v>2.52563140785196305</v>
      </c>
      <c r="S310" s="52">
        <f>(D310-D343)*100/D343</f>
        <v>0.0258026466143241517</v>
      </c>
      <c r="T310" s="52">
        <f>(E310-E343)*100/E343</f>
        <v>2.77307732154574005</v>
      </c>
      <c r="U310" s="52">
        <f>(F310-F343)*100/F343</f>
        <v>6.27981235463397347</v>
      </c>
      <c r="V310" s="52">
        <f>(G310-G343)*100/G343</f>
        <v>4.73283685345704619</v>
      </c>
      <c r="W310" s="52">
        <f>(H310-H343)*100/H343</f>
        <v>5.9380565570566004</v>
      </c>
      <c r="X310" s="52">
        <f>(I310-I343)*100/I343</f>
        <v>3.32761017087727895</v>
      </c>
      <c r="Y310" s="52">
        <f>(J310-J343)*100/J343</f>
        <v>2.22927277281456115</v>
      </c>
      <c r="Z310" s="52">
        <f>(K310-K343)*100/K343</f>
        <v>2.81906265070805375</v>
      </c>
      <c r="AA310" s="52">
        <f>(L310-L343)*100/L343</f>
        <v>2.39281339322172304</v>
      </c>
      <c r="AB310" s="52">
        <f>(M310-M343)*100/M343</f>
        <v>4.01286757124592697</v>
      </c>
      <c r="AC310" s="52">
        <f>(N310-N343)*100/N343</f>
        <v>4.90162629364267044</v>
      </c>
      <c r="AD310" s="19"/>
    </row>
    <row r="311" spans="1:30">
      <c r="A311" s="28" t="n">
        <v>2016</v>
      </c>
      <c r="B311" s="29" t="s">
        <v>31</v>
      </c>
      <c r="C311" s="64">
        <f>C101</f>
        <v>12388</v>
      </c>
      <c r="D311" s="64">
        <f>D101</f>
        <v>11644</v>
      </c>
      <c r="E311" s="64">
        <f>E101</f>
        <v>12850</v>
      </c>
      <c r="F311" s="64">
        <f>F101</f>
        <v>11600</v>
      </c>
      <c r="G311" s="64">
        <f>G101</f>
        <v>11181</v>
      </c>
      <c r="H311" s="64">
        <f>H101</f>
        <v>10740</v>
      </c>
      <c r="I311" s="64">
        <f>I101</f>
        <v>10957</v>
      </c>
      <c r="J311" s="64">
        <f>J101</f>
        <v>10844</v>
      </c>
      <c r="K311" s="64">
        <f>K101</f>
        <v>10483</v>
      </c>
      <c r="L311" s="64">
        <f>L101</f>
        <v>11566</v>
      </c>
      <c r="M311" s="64">
        <f>M101</f>
        <v>11709</v>
      </c>
      <c r="N311" s="64">
        <f>N101</f>
        <v>12805</v>
      </c>
      <c r="O311" s="64">
        <f>O101</f>
        <v>138767</v>
      </c>
      <c r="P311" s="1" t="n">
        <v>16</v>
      </c>
      <c r="Q311" s="46" t="str">
        <f>B311</f>
        <v>75-80</v>
      </c>
      <c r="R311" s="52">
        <f>(C311-C344)*100/C344</f>
        <v>-2.46053304987992583</v>
      </c>
      <c r="S311" s="52">
        <f>(D311-D344)*100/D344</f>
        <v>-4.29064606279796124</v>
      </c>
      <c r="T311" s="52">
        <f>(E311-E344)*100/E344</f>
        <v>-2.61462675255778709</v>
      </c>
      <c r="U311" s="52">
        <f>(F311-F344)*100/F344</f>
        <v>2.69576379974326041</v>
      </c>
      <c r="V311" s="52">
        <f>(G311-G344)*100/G344</f>
        <v>1.76803877397774585</v>
      </c>
      <c r="W311" s="52">
        <f>(H311-H344)*100/H344</f>
        <v>3.35618910140743409</v>
      </c>
      <c r="X311" s="52">
        <f>(I311-I344)*100/I344</f>
        <v>1.90425259829338049</v>
      </c>
      <c r="Y311" s="52">
        <f>(J311-J344)*100/J344</f>
        <v>1.44771616343522691</v>
      </c>
      <c r="Z311" s="52">
        <f>(K311-K344)*100/K344</f>
        <v>3.36735196962973937</v>
      </c>
      <c r="AA311" s="52">
        <f>(L311-L344)*100/L344</f>
        <v>5.76562571441635008</v>
      </c>
      <c r="AB311" s="52">
        <f>(M311-M344)*100/M344</f>
        <v>6.5301944728761514</v>
      </c>
      <c r="AC311" s="52">
        <f>(N311-N344)*100/N344</f>
        <v>8.09327846364883463</v>
      </c>
      <c r="AD311" s="19"/>
    </row>
    <row r="312" spans="1:30">
      <c r="A312" s="28"/>
      <c r="B312" s="89" t="s">
        <v>44</v>
      </c>
      <c r="C312" s="64">
        <f>C309+C310+C311</f>
        <v>24918</v>
      </c>
      <c r="D312" s="64">
        <f>D309+D310+D311</f>
        <v>23439</v>
      </c>
      <c r="E312" s="64">
        <f>E309+E310+E311</f>
        <v>25723</v>
      </c>
      <c r="F312" s="64">
        <f>F309+F310+F311</f>
        <v>23238</v>
      </c>
      <c r="G312" s="64">
        <f>G309+G310+G311</f>
        <v>22689</v>
      </c>
      <c r="H312" s="64">
        <f>H309+H310+H311</f>
        <v>21508</v>
      </c>
      <c r="I312" s="64">
        <f>I309+I310+I311</f>
        <v>22196</v>
      </c>
      <c r="J312" s="64">
        <f>J309+J310+J311</f>
        <v>21905</v>
      </c>
      <c r="K312" s="64">
        <f>K309+K310+K311</f>
        <v>21124</v>
      </c>
      <c r="L312" s="64">
        <f>L309+L310+L311</f>
        <v>23022</v>
      </c>
      <c r="M312" s="64">
        <f>M309+M310+M311</f>
        <v>23031</v>
      </c>
      <c r="N312" s="64">
        <f>N309+N310+N311</f>
        <v>25243</v>
      </c>
      <c r="O312" s="64">
        <f>O309+O310+O311</f>
        <v>278036</v>
      </c>
      <c r="P312" s="1" t="n">
        <v>16</v>
      </c>
      <c r="Q312" s="47" t="str">
        <f>B312</f>
        <v>65-80</v>
      </c>
      <c r="R312" s="52">
        <f>(C312-C345)*100/C345</f>
        <v>-1.8261332072572543</v>
      </c>
      <c r="S312" s="52">
        <f>(D312-D345)*100/D345</f>
        <v>-3.78572528092770266</v>
      </c>
      <c r="T312" s="52">
        <f>(E312-E345)*100/E345</f>
        <v>-2.3739491811678084</v>
      </c>
      <c r="U312" s="52">
        <f>(F312-F345)*100/F345</f>
        <v>2.07102541014209462</v>
      </c>
      <c r="V312" s="52">
        <f>(G312-G345)*100/G345</f>
        <v>1.31731713851924614</v>
      </c>
      <c r="W312" s="52">
        <f>(H312-H345)*100/H345</f>
        <v>2.33133504615091836</v>
      </c>
      <c r="X312" s="52">
        <f>(I312-I345)*100/I345</f>
        <v>0.449161075723805503</v>
      </c>
      <c r="Y312" s="52">
        <f>(J312-J345)*100/J345</f>
        <v>0.00342399306070739717</v>
      </c>
      <c r="Z312" s="52">
        <f>(K312-K345)*100/K345</f>
        <v>1.6175391757164677</v>
      </c>
      <c r="AA312" s="52">
        <f>(L312-L345)*100/L345</f>
        <v>3.28630072455640532</v>
      </c>
      <c r="AB312" s="52">
        <f>(M312-M345)*100/M345</f>
        <v>3.46593589254026391</v>
      </c>
      <c r="AC312" s="52">
        <f>(N312-N345)*100/N345</f>
        <v>5.16602091405241026</v>
      </c>
      <c r="AD312" s="19"/>
    </row>
    <row r="313" spans="1:30">
      <c r="A313" s="23"/>
      <c r="B313" s="23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Q313" s="45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19"/>
    </row>
    <row r="314" spans="1:30">
      <c r="A314" s="26" t="n">
        <v>2016</v>
      </c>
      <c r="B314" s="27" t="s">
        <v>32</v>
      </c>
      <c r="C314" s="63">
        <f>C102</f>
        <v>13721</v>
      </c>
      <c r="D314" s="63">
        <f>D102</f>
        <v>12988</v>
      </c>
      <c r="E314" s="63">
        <f>E102</f>
        <v>14230</v>
      </c>
      <c r="F314" s="63">
        <f>F102</f>
        <v>12632</v>
      </c>
      <c r="G314" s="63">
        <f>G102</f>
        <v>12915</v>
      </c>
      <c r="H314" s="63">
        <f>H102</f>
        <v>11729</v>
      </c>
      <c r="I314" s="63">
        <f>I102</f>
        <v>12264</v>
      </c>
      <c r="J314" s="63">
        <f>J102</f>
        <v>12238</v>
      </c>
      <c r="K314" s="63">
        <f>K102</f>
        <v>11770</v>
      </c>
      <c r="L314" s="63">
        <f>L102</f>
        <v>13147</v>
      </c>
      <c r="M314" s="63">
        <f>M102</f>
        <v>13534</v>
      </c>
      <c r="N314" s="63">
        <f>N102</f>
        <v>14704</v>
      </c>
      <c r="O314" s="63">
        <f>O102</f>
        <v>155872</v>
      </c>
      <c r="P314" s="1" t="n">
        <v>16</v>
      </c>
      <c r="Q314" s="44" t="str">
        <f>B314</f>
        <v>80-85</v>
      </c>
      <c r="R314" s="51">
        <f>(C314-C347)*100/C347</f>
        <v>-11.5544525735649604</v>
      </c>
      <c r="S314" s="51">
        <f>(D314-D347)*100/D347</f>
        <v>-13.7439814046156403</v>
      </c>
      <c r="T314" s="51">
        <f>(E314-E347)*100/E347</f>
        <v>-12.7368614705341265</v>
      </c>
      <c r="U314" s="51">
        <f>(F314-F347)*100/F347</f>
        <v>-7.94344847689841149</v>
      </c>
      <c r="V314" s="51">
        <f>(G314-G347)*100/G347</f>
        <v>-5.446958049637602</v>
      </c>
      <c r="W314" s="51">
        <f>(H314-H347)*100/H347</f>
        <v>-7.82530108646535272</v>
      </c>
      <c r="X314" s="51">
        <f>(I314-I347)*100/I347</f>
        <v>-8.39215686274509842</v>
      </c>
      <c r="Y314" s="51">
        <f>(J314-J347)*100/J347</f>
        <v>-8.50093457943925301</v>
      </c>
      <c r="Z314" s="51">
        <f>(K314-K347)*100/K347</f>
        <v>-7.48491815520053461</v>
      </c>
      <c r="AA314" s="51">
        <f>(L314-L347)*100/L347</f>
        <v>-5.07409881044784239</v>
      </c>
      <c r="AB314" s="51">
        <f>(M314-M347)*100/M347</f>
        <v>-4.53046468565382199</v>
      </c>
      <c r="AC314" s="51">
        <f>(N314-N347)*100/N347</f>
        <v>-4.15070971106367015</v>
      </c>
      <c r="AD314" s="19"/>
    </row>
    <row r="315" spans="1:30">
      <c r="A315" s="26" t="n">
        <v>2016</v>
      </c>
      <c r="B315" s="27" t="s">
        <v>33</v>
      </c>
      <c r="C315" s="63">
        <f>C103</f>
        <v>15688</v>
      </c>
      <c r="D315" s="63">
        <f>D103</f>
        <v>14556</v>
      </c>
      <c r="E315" s="63">
        <f>E103</f>
        <v>15697</v>
      </c>
      <c r="F315" s="63">
        <f>F103</f>
        <v>14250</v>
      </c>
      <c r="G315" s="63">
        <f>G103</f>
        <v>13977</v>
      </c>
      <c r="H315" s="63">
        <f>H103</f>
        <v>12588</v>
      </c>
      <c r="I315" s="63">
        <f>I103</f>
        <v>13338</v>
      </c>
      <c r="J315" s="63">
        <f>J103</f>
        <v>13145</v>
      </c>
      <c r="K315" s="63">
        <f>K103</f>
        <v>12929</v>
      </c>
      <c r="L315" s="63">
        <f>L103</f>
        <v>14189</v>
      </c>
      <c r="M315" s="63">
        <f>M103</f>
        <v>14629</v>
      </c>
      <c r="N315" s="63">
        <f>N103</f>
        <v>16123</v>
      </c>
      <c r="O315" s="63">
        <f>O103</f>
        <v>171109</v>
      </c>
      <c r="P315" s="1" t="n">
        <v>16</v>
      </c>
      <c r="Q315" s="44" t="str">
        <f>B315</f>
        <v>85-90</v>
      </c>
      <c r="R315" s="51">
        <f>(C315-C348)*100/C348</f>
        <v>-4.62932004012280007</v>
      </c>
      <c r="S315" s="51">
        <f>(D315-D348)*100/D348</f>
        <v>-8.03058065331395632</v>
      </c>
      <c r="T315" s="51">
        <f>(E315-E348)*100/E348</f>
        <v>-7.4237353110301818</v>
      </c>
      <c r="U315" s="51">
        <f>(F315-F348)*100/F348</f>
        <v>1.51741825176319729</v>
      </c>
      <c r="V315" s="51">
        <f>(G315-G348)*100/G348</f>
        <v>2.23457557693010989</v>
      </c>
      <c r="W315" s="51">
        <f>(H315-H348)*100/H348</f>
        <v>-0.0039718790960003183</v>
      </c>
      <c r="X315" s="51">
        <f>(I315-I348)*100/I348</f>
        <v>-0.538766987938330821</v>
      </c>
      <c r="Y315" s="51">
        <f>(J315-J348)*100/J348</f>
        <v>-1.74717368961973278</v>
      </c>
      <c r="Z315" s="51">
        <f>(K315-K348)*100/K348</f>
        <v>2.24392558470571934</v>
      </c>
      <c r="AA315" s="51">
        <f>(L315-L348)*100/L348</f>
        <v>3.38257527459516583</v>
      </c>
      <c r="AB315" s="51">
        <f>(M315-M348)*100/M348</f>
        <v>4.65544685493534605</v>
      </c>
      <c r="AC315" s="51">
        <f>(N315-N348)*100/N348</f>
        <v>5.06834362424854579</v>
      </c>
      <c r="AD315" s="19"/>
    </row>
    <row r="316" spans="1:30">
      <c r="A316" s="26" t="n">
        <v>2016</v>
      </c>
      <c r="B316" s="27" t="s">
        <v>34</v>
      </c>
      <c r="C316" s="63">
        <f>C104</f>
        <v>11244</v>
      </c>
      <c r="D316" s="63">
        <f>D104</f>
        <v>10304</v>
      </c>
      <c r="E316" s="63">
        <f>E104</f>
        <v>11333</v>
      </c>
      <c r="F316" s="63">
        <f>F104</f>
        <v>10022</v>
      </c>
      <c r="G316" s="63">
        <f>G104</f>
        <v>9818</v>
      </c>
      <c r="H316" s="63">
        <f>H104</f>
        <v>8960</v>
      </c>
      <c r="I316" s="63">
        <f>I104</f>
        <v>9401</v>
      </c>
      <c r="J316" s="63">
        <f>J104</f>
        <v>9243</v>
      </c>
      <c r="K316" s="63">
        <f>K104</f>
        <v>9004</v>
      </c>
      <c r="L316" s="63">
        <f>L104</f>
        <v>10221</v>
      </c>
      <c r="M316" s="63">
        <f>M104</f>
        <v>10446</v>
      </c>
      <c r="N316" s="63">
        <f>N104</f>
        <v>11830</v>
      </c>
      <c r="O316" s="63">
        <f>O104</f>
        <v>121826</v>
      </c>
      <c r="P316" s="1" t="n">
        <v>16</v>
      </c>
      <c r="Q316" s="44" t="str">
        <f>B316</f>
        <v>90-95</v>
      </c>
      <c r="R316" s="51">
        <f>(C316-C349)*100/C349</f>
        <v>-8.96467968829065853</v>
      </c>
      <c r="S316" s="51">
        <f>(D316-D349)*100/D349</f>
        <v>-14.0276589975177828</v>
      </c>
      <c r="T316" s="51">
        <f>(E316-E349)*100/E349</f>
        <v>-11.1294085357485937</v>
      </c>
      <c r="U316" s="51">
        <f>(F316-F349)*100/F349</f>
        <v>-3.47451301437480442</v>
      </c>
      <c r="V316" s="51">
        <f>(G316-G349)*100/G349</f>
        <v>-2.19897895654339415</v>
      </c>
      <c r="W316" s="51">
        <f>(H316-H349)*100/H349</f>
        <v>-4.16087282062252672</v>
      </c>
      <c r="X316" s="51">
        <f>(I316-I349)*100/I349</f>
        <v>-4.93958238535820815</v>
      </c>
      <c r="Y316" s="51">
        <f>(J316-J349)*100/J349</f>
        <v>-5.85419266125130466</v>
      </c>
      <c r="Z316" s="51">
        <f>(K316-K349)*100/K349</f>
        <v>-3.23222010263575044</v>
      </c>
      <c r="AA316" s="51">
        <f>(L316-L349)*100/L349</f>
        <v>-0.578765624240066145</v>
      </c>
      <c r="AB316" s="51">
        <f>(M316-M349)*100/M349</f>
        <v>-0.300644237652111679</v>
      </c>
      <c r="AC316" s="51">
        <f>(N316-N349)*100/N349</f>
        <v>2.00034488704949132</v>
      </c>
      <c r="AD316" s="19"/>
    </row>
    <row r="317" spans="1:30">
      <c r="A317" s="26" t="n">
        <v>2016</v>
      </c>
      <c r="B317" s="27" t="s">
        <v>45</v>
      </c>
      <c r="C317" s="63">
        <f>C105</f>
        <v>3839</v>
      </c>
      <c r="D317" s="63">
        <f>D105</f>
        <v>3569</v>
      </c>
      <c r="E317" s="63">
        <f>E105</f>
        <v>3954</v>
      </c>
      <c r="F317" s="63">
        <f>F105</f>
        <v>3621</v>
      </c>
      <c r="G317" s="63">
        <f>G105</f>
        <v>3588</v>
      </c>
      <c r="H317" s="63">
        <f>H105</f>
        <v>3287</v>
      </c>
      <c r="I317" s="63">
        <f>I105</f>
        <v>3417</v>
      </c>
      <c r="J317" s="63">
        <f>J105</f>
        <v>3465</v>
      </c>
      <c r="K317" s="63">
        <f>K105</f>
        <v>3345</v>
      </c>
      <c r="L317" s="63">
        <f>L105</f>
        <v>3802</v>
      </c>
      <c r="M317" s="63">
        <f>M105</f>
        <v>4015</v>
      </c>
      <c r="N317" s="63">
        <f>N105</f>
        <v>4451</v>
      </c>
      <c r="O317" s="63">
        <f>O105</f>
        <v>44353</v>
      </c>
      <c r="P317" s="1" t="n">
        <v>16</v>
      </c>
      <c r="Q317" s="48" t="str">
        <f>B317</f>
        <v>95+</v>
      </c>
      <c r="R317" s="51">
        <f>(C317-C350)*100/C350</f>
        <v>-20.8983670736104656</v>
      </c>
      <c r="S317" s="51">
        <f>(D317-D350)*100/D350</f>
        <v>-24.0395871022666796</v>
      </c>
      <c r="T317" s="51">
        <f>(E317-E350)*100/E350</f>
        <v>-22.1308650484958882</v>
      </c>
      <c r="U317" s="51">
        <f>(F317-F350)*100/F350</f>
        <v>-11.304347826086957</v>
      </c>
      <c r="V317" s="51">
        <f>(G317-G350)*100/G350</f>
        <v>-9.28512736236647562</v>
      </c>
      <c r="W317" s="51">
        <f>(H317-H350)*100/H350</f>
        <v>-10.5456524697237715</v>
      </c>
      <c r="X317" s="51">
        <f>(I317-I350)*100/I350</f>
        <v>-12.1424439159220938</v>
      </c>
      <c r="Y317" s="51">
        <f>(J317-J350)*100/J350</f>
        <v>-11.5281501340482571</v>
      </c>
      <c r="Z317" s="51">
        <f>(K317-K350)*100/K350</f>
        <v>-8.86179415571146301</v>
      </c>
      <c r="AA317" s="51">
        <f>(L317-L350)*100/L350</f>
        <v>-7.26829268292682951</v>
      </c>
      <c r="AB317" s="51">
        <f>(M317-M350)*100/M350</f>
        <v>-4.61483637227534604</v>
      </c>
      <c r="AC317" s="51">
        <f>(N317-N350)*100/N350</f>
        <v>-4.03191030616645119</v>
      </c>
      <c r="AD317" s="19"/>
    </row>
    <row r="319" spans="1:30">
      <c r="A319" s="90" t="s">
        <v>60</v>
      </c>
      <c r="B319" s="91" t="s">
        <v>46</v>
      </c>
      <c r="C319" s="68">
        <f>SUM(C314:C317)</f>
        <v>44492</v>
      </c>
      <c r="D319" s="68">
        <f>SUM(D314:D317)</f>
        <v>41417</v>
      </c>
      <c r="E319" s="68">
        <f>SUM(E314:E317)</f>
        <v>45214</v>
      </c>
      <c r="F319" s="68">
        <f>SUM(F314:F317)</f>
        <v>40525</v>
      </c>
      <c r="G319" s="68">
        <f>SUM(G314:G317)</f>
        <v>40298</v>
      </c>
      <c r="H319" s="68">
        <f>SUM(H314:H317)</f>
        <v>36564</v>
      </c>
      <c r="I319" s="68">
        <f>SUM(I314:I317)</f>
        <v>38420</v>
      </c>
      <c r="J319" s="68">
        <f>SUM(J314:J317)</f>
        <v>38091</v>
      </c>
      <c r="K319" s="68">
        <f>SUM(K314:K317)</f>
        <v>37048</v>
      </c>
      <c r="L319" s="68">
        <f>SUM(L314:L317)</f>
        <v>41359</v>
      </c>
      <c r="M319" s="68">
        <f>SUM(M314:M317)</f>
        <v>42624</v>
      </c>
      <c r="N319" s="68">
        <f>SUM(N314:N317)</f>
        <v>47108</v>
      </c>
      <c r="O319" s="68">
        <f>SUM(O314:O317)</f>
        <v>493160</v>
      </c>
      <c r="P319" s="1" t="n">
        <v>16</v>
      </c>
      <c r="Q319" s="70" t="str">
        <f>B319</f>
        <v>80+</v>
      </c>
      <c r="R319" s="71">
        <f>(C319-C352)*100/C352</f>
        <v>-9.50933035033304463</v>
      </c>
      <c r="S319" s="71">
        <f>(D319-D352)*100/D352</f>
        <v>-12.9314195918496058</v>
      </c>
      <c r="T319" s="71">
        <f>(E319-E352)*100/E352</f>
        <v>-11.5060355921339141</v>
      </c>
      <c r="U319" s="71">
        <f>(F319-F352)*100/F352</f>
        <v>-4.02434619916280312</v>
      </c>
      <c r="V319" s="71">
        <f>(G319-G352)*100/G352</f>
        <v>-2.48399859647424659</v>
      </c>
      <c r="W319" s="71">
        <f>(H319-H352)*100/H352</f>
        <v>-4.62415306461815323</v>
      </c>
      <c r="X319" s="71">
        <f>(I319-I352)*100/I352</f>
        <v>-5.31465256983722067</v>
      </c>
      <c r="Y319" s="71">
        <f>(J319-J352)*100/J352</f>
        <v>-5.92027267338470686</v>
      </c>
      <c r="Z319" s="71">
        <f>(K319-K352)*100/K352</f>
        <v>-3.37614918171741518</v>
      </c>
      <c r="AA319" s="71">
        <f>(L319-L352)*100/L352</f>
        <v>-1.42056965796686914</v>
      </c>
      <c r="AB319" s="71">
        <f>(M319-M352)*100/M352</f>
        <v>-0.507104717999591514</v>
      </c>
      <c r="AC319" s="71">
        <f>(N319-N352)*100/N352</f>
        <v>0.396402540386172788</v>
      </c>
      <c r="AD319" s="19"/>
    </row>
    <row r="320" spans="1:30">
      <c r="A320" s="94" t="s">
        <v>60</v>
      </c>
      <c r="B320" s="92" t="s">
        <v>47</v>
      </c>
      <c r="C320" s="73">
        <f>C304+C305+C306+C309+C310+C311</f>
        <v>34399</v>
      </c>
      <c r="D320" s="73">
        <f>D304+D305+D306+D309+D310+D311</f>
        <v>32470</v>
      </c>
      <c r="E320" s="73">
        <f>E304+E305+E306+E309+E310+E311</f>
        <v>35449</v>
      </c>
      <c r="F320" s="73">
        <f>F304+F305+F306+F309+F310+F311</f>
        <v>32095</v>
      </c>
      <c r="G320" s="73">
        <f>G304+G305+G306+G309+G310+G311</f>
        <v>31420</v>
      </c>
      <c r="H320" s="73">
        <f>H304+H305+H306+H309+H310+H311</f>
        <v>30009</v>
      </c>
      <c r="I320" s="73">
        <f>I304+I305+I306+I309+I310+I311</f>
        <v>30863</v>
      </c>
      <c r="J320" s="73">
        <f>J304+J305+J306+J309+J310+J311</f>
        <v>30499</v>
      </c>
      <c r="K320" s="73">
        <f>K304+K305+K306+K309+K310+K311</f>
        <v>29295</v>
      </c>
      <c r="L320" s="73">
        <f>L304+L305+L306+L309+L310+L311</f>
        <v>31886</v>
      </c>
      <c r="M320" s="73">
        <f>M304+M305+M306+M309+M310+M311</f>
        <v>31704</v>
      </c>
      <c r="N320" s="73">
        <f>N304+N305+N306+N309+N310+N311</f>
        <v>34430</v>
      </c>
      <c r="O320" s="73">
        <f>O304+O305+O306+O309+O310+O311</f>
        <v>384519</v>
      </c>
      <c r="P320" s="1" t="n">
        <v>16</v>
      </c>
      <c r="Q320" s="70" t="str">
        <f>B320</f>
        <v>50-80</v>
      </c>
      <c r="R320" s="71">
        <f>(C320-C353)*100/C353</f>
        <v>-1.75714173515068861</v>
      </c>
      <c r="S320" s="71">
        <f>(D320-D353)*100/D353</f>
        <v>-2.70650895552575799</v>
      </c>
      <c r="T320" s="71">
        <f>(E320-E353)*100/E353</f>
        <v>-2.04482024924700889</v>
      </c>
      <c r="U320" s="71">
        <f>(F320-F353)*100/F353</f>
        <v>1.63641113741261783</v>
      </c>
      <c r="V320" s="71">
        <f>(G320-G353)*100/G353</f>
        <v>0.758413904789391857</v>
      </c>
      <c r="W320" s="71">
        <f>(H320-H353)*100/H353</f>
        <v>1.66080880796104164</v>
      </c>
      <c r="X320" s="71">
        <f>(I320-I353)*100/I353</f>
        <v>0.154955744314909012</v>
      </c>
      <c r="Y320" s="71">
        <f>(J320-J353)*100/J353</f>
        <v>-0.206954658115812817</v>
      </c>
      <c r="Z320" s="71">
        <f>(K320-K353)*100/K353</f>
        <v>1.1139970143844542</v>
      </c>
      <c r="AA320" s="71">
        <f>(L320-L353)*100/L353</f>
        <v>2.63871564801030045</v>
      </c>
      <c r="AB320" s="71">
        <f>(M320-M353)*100/M353</f>
        <v>2.44446239599321435</v>
      </c>
      <c r="AC320" s="71">
        <f>(N320-N353)*100/N353</f>
        <v>4.08730878529536223</v>
      </c>
      <c r="AD320" s="19"/>
    </row>
    <row r="321" spans="1:30">
      <c r="A321" s="94" t="s">
        <v>60</v>
      </c>
      <c r="B321" s="72" t="s">
        <v>48</v>
      </c>
      <c r="C321" s="73">
        <f>SUM(C294:C301)-C297</f>
        <v>2851</v>
      </c>
      <c r="D321" s="73">
        <f>SUM(D294:D301)-D297</f>
        <v>2732</v>
      </c>
      <c r="E321" s="73">
        <f>SUM(E294:E301)-E297</f>
        <v>3005</v>
      </c>
      <c r="F321" s="73">
        <f>SUM(F294:F301)-F297</f>
        <v>2695</v>
      </c>
      <c r="G321" s="73">
        <f>SUM(G294:G301)-G297</f>
        <v>2807</v>
      </c>
      <c r="H321" s="73">
        <f>SUM(H294:H301)-H297</f>
        <v>2613</v>
      </c>
      <c r="I321" s="73">
        <f>SUM(I294:I301)-I297</f>
        <v>2839</v>
      </c>
      <c r="J321" s="73">
        <f>SUM(J294:J301)-J297</f>
        <v>2705</v>
      </c>
      <c r="K321" s="73">
        <f>SUM(K294:K301)-K297</f>
        <v>2694</v>
      </c>
      <c r="L321" s="73">
        <f>SUM(L294:L301)-L297</f>
        <v>2756</v>
      </c>
      <c r="M321" s="73">
        <f>SUM(M294:M301)-M297</f>
        <v>2722</v>
      </c>
      <c r="N321" s="73">
        <f>SUM(N294:N301)-N297</f>
        <v>2801</v>
      </c>
      <c r="O321" s="73">
        <f>SUM(O294:O301)-O297</f>
        <v>33220</v>
      </c>
      <c r="P321" s="1" t="n">
        <v>16</v>
      </c>
      <c r="Q321" s="70" t="str">
        <f>B321</f>
        <v>0-50</v>
      </c>
      <c r="R321" s="71">
        <f>(C321-C354)*100/C354</f>
        <v>2.49865180657918406</v>
      </c>
      <c r="S321" s="71">
        <f>(D321-D354)*100/D354</f>
        <v>5.99418040737148416</v>
      </c>
      <c r="T321" s="71">
        <f>(E321-E354)*100/E354</f>
        <v>6.20250927725746593</v>
      </c>
      <c r="U321" s="71">
        <f>(F321-F354)*100/F354</f>
        <v>5.08871124975628764</v>
      </c>
      <c r="V321" s="71">
        <f>(G321-G354)*100/G354</f>
        <v>7.00466977985323513</v>
      </c>
      <c r="W321" s="71">
        <f>(H321-H354)*100/H354</f>
        <v>2.28006654271455123</v>
      </c>
      <c r="X321" s="71">
        <f>(I321-I354)*100/I354</f>
        <v>8.18329046394207893</v>
      </c>
      <c r="Y321" s="71">
        <f>(J321-J354)*100/J354</f>
        <v>4.07849172758753387</v>
      </c>
      <c r="Z321" s="71">
        <f>(K321-K354)*100/K354</f>
        <v>8.85948075563188198</v>
      </c>
      <c r="AA321" s="71">
        <f>(L321-L354)*100/L354</f>
        <v>8.18449460255152061</v>
      </c>
      <c r="AB321" s="71">
        <f>(M321-M354)*100/M354</f>
        <v>8.64098982239073976</v>
      </c>
      <c r="AC321" s="71">
        <f>(N321-N354)*100/N354</f>
        <v>9.02014206480490444</v>
      </c>
      <c r="AD321" s="19"/>
    </row>
    <row r="322" spans="1:30">
      <c r="A322" s="22"/>
      <c r="B322" s="74"/>
      <c r="C322" s="58" t="str">
        <f>IF(C319+C320+C321=C292,"r","f")</f>
        <v>r</v>
      </c>
      <c r="D322" s="58" t="str">
        <f>IF(D319+D320+D321=D292,"r","f")</f>
        <v>r</v>
      </c>
      <c r="E322" s="58" t="str">
        <f>IF(E319+E320+E321=E292,"r","f")</f>
        <v>r</v>
      </c>
      <c r="F322" s="58" t="str">
        <f>IF(F319+F320+F321=F292,"r","f")</f>
        <v>r</v>
      </c>
      <c r="G322" s="58" t="str">
        <f>IF(G319+G320+G321=G292,"r","f")</f>
        <v>r</v>
      </c>
      <c r="H322" s="58" t="str">
        <f>IF(H319+H320+H321=H292,"r","f")</f>
        <v>r</v>
      </c>
      <c r="I322" s="58" t="str">
        <f>IF(I319+I320+I321=I292,"r","f")</f>
        <v>r</v>
      </c>
      <c r="J322" s="58" t="str">
        <f>IF(J319+J320+J321=J292,"r","f")</f>
        <v>r</v>
      </c>
      <c r="K322" s="58" t="str">
        <f>IF(K319+K320+K321=K292,"r","f")</f>
        <v>r</v>
      </c>
      <c r="L322" s="58" t="str">
        <f>IF(L319+L320+L321=L292,"r","f")</f>
        <v>r</v>
      </c>
      <c r="M322" s="58" t="str">
        <f>IF(M319+M320+M321=M292,"r","f")</f>
        <v>r</v>
      </c>
      <c r="N322" s="58" t="str">
        <f>IF(N319+N320+N321=N292,"r","f")</f>
        <v>r</v>
      </c>
      <c r="O322" s="58" t="str">
        <f>IF(O319+O320+O321=O292,"r","f")</f>
        <v>r</v>
      </c>
      <c r="P322" s="14"/>
      <c r="Q322" s="41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19"/>
    </row>
    <row r="323" spans="1:30">
      <c r="A323" s="1" t="s">
        <v>36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Q323" s="14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</row>
    <row r="324" spans="1:29">
      <c r="A324" s="95" t="s">
        <v>37</v>
      </c>
      <c r="B324" s="34" t="s">
        <v>56</v>
      </c>
      <c r="C324" s="35">
        <f>C107</f>
        <v>86963.25</v>
      </c>
      <c r="D324" s="35">
        <f>D107</f>
        <v>83519</v>
      </c>
      <c r="E324" s="35">
        <f>E107</f>
        <v>90111.25</v>
      </c>
      <c r="F324" s="35">
        <f>F107</f>
        <v>76367</v>
      </c>
      <c r="G324" s="35">
        <f>G107</f>
        <v>75131.25</v>
      </c>
      <c r="H324" s="35">
        <f>H107</f>
        <v>70410.25</v>
      </c>
      <c r="I324" s="35">
        <f>I107</f>
        <v>74016</v>
      </c>
      <c r="J324" s="35">
        <f>J107</f>
        <v>73649.25</v>
      </c>
      <c r="K324" s="35">
        <f>K107</f>
        <v>69789.5</v>
      </c>
      <c r="L324" s="35">
        <f>L107</f>
        <v>75568.75</v>
      </c>
      <c r="M324" s="35">
        <f>M107</f>
        <v>76294.25</v>
      </c>
      <c r="N324" s="35">
        <f>N107</f>
        <v>82569.25</v>
      </c>
      <c r="O324" s="35">
        <f>O107</f>
        <v>934389</v>
      </c>
      <c r="Q324" s="38" t="s">
        <v>61</v>
      </c>
      <c r="R324" s="53"/>
      <c r="S324" s="54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</row>
    <row r="325" spans="1:29">
      <c r="A325" s="34"/>
      <c r="B325" s="34" t="s">
        <v>56</v>
      </c>
      <c r="C325" s="62">
        <f>(C193+C226+C259+C292)/4</f>
        <v>86963.25</v>
      </c>
      <c r="D325" s="62">
        <f>(D193+D226+D259+D292)/4</f>
        <v>83519</v>
      </c>
      <c r="E325" s="62">
        <f>(E193+E226+E259+E292)/4</f>
        <v>90111.25</v>
      </c>
      <c r="F325" s="62">
        <f>(F193+F226+F259+F292)/4</f>
        <v>76367</v>
      </c>
      <c r="G325" s="62">
        <f>(G193+G226+G259+G292)/4</f>
        <v>75131.25</v>
      </c>
      <c r="H325" s="62">
        <f>(H193+H226+H259+H292)/4</f>
        <v>70410.25</v>
      </c>
      <c r="I325" s="62">
        <f>(I193+I226+I259+I292)/4</f>
        <v>74016</v>
      </c>
      <c r="J325" s="62">
        <f>(J193+J226+J259+J292)/4</f>
        <v>73649.25</v>
      </c>
      <c r="K325" s="62">
        <f>(K193+K226+K259+K292)/4</f>
        <v>69789.5</v>
      </c>
      <c r="L325" s="62">
        <f>(L193+L226+L259+L292)/4</f>
        <v>75568.75</v>
      </c>
      <c r="M325" s="62">
        <f>(M193+M226+M259+M292)/4</f>
        <v>76294.25</v>
      </c>
      <c r="N325" s="62">
        <f>(N193+N226+N259+N292)/4</f>
        <v>82569.25</v>
      </c>
      <c r="O325" s="62">
        <f>(O193+O226+O259+O292)/4</f>
        <v>934389</v>
      </c>
      <c r="P325" s="41" t="s">
        <v>3</v>
      </c>
      <c r="Q325" s="43"/>
      <c r="R325" s="55" t="s">
        <v>8</v>
      </c>
      <c r="S325" s="55" t="s">
        <v>9</v>
      </c>
      <c r="T325" s="55" t="s">
        <v>10</v>
      </c>
      <c r="U325" s="55" t="s">
        <v>11</v>
      </c>
      <c r="V325" s="55" t="s">
        <v>12</v>
      </c>
      <c r="W325" s="55" t="s">
        <v>13</v>
      </c>
      <c r="X325" s="55" t="s">
        <v>14</v>
      </c>
      <c r="Y325" s="55" t="s">
        <v>15</v>
      </c>
      <c r="Z325" s="55" t="s">
        <v>16</v>
      </c>
      <c r="AA325" s="55" t="s">
        <v>17</v>
      </c>
      <c r="AB325" s="55" t="s">
        <v>18</v>
      </c>
      <c r="AC325" s="55" t="s">
        <v>19</v>
      </c>
    </row>
    <row r="326" spans="3:29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77">
        <f>P127</f>
        <v>21</v>
      </c>
      <c r="Q326" s="78" t="str">
        <f>Q127</f>
        <v>  0+</v>
      </c>
      <c r="R326" s="79">
        <f>R127</f>
        <v>22.5069210269855375</v>
      </c>
      <c r="S326" s="79">
        <f>S127</f>
        <v>-1.75648654797112025</v>
      </c>
      <c r="T326" s="79">
        <f>T127</f>
        <v>-9.30322240563747549</v>
      </c>
      <c r="U326" s="79">
        <f>U127</f>
        <v>6.88386344887189505</v>
      </c>
      <c r="V326" s="79">
        <f>V127</f>
        <v>7.46393810831045634</v>
      </c>
      <c r="W326" s="79">
        <f>W127</f>
        <v>8.80376081607436412</v>
      </c>
      <c r="X326" s="79">
        <f>X127</f>
        <v>3.29658452226545595</v>
      </c>
      <c r="Y326" s="79">
        <f>Y127</f>
        <v>3.33167004416202461</v>
      </c>
      <c r="Z326" s="79">
        <f>Z127</f>
        <v>10.7415872015131217</v>
      </c>
      <c r="AA326" s="79">
        <f>AA127</f>
        <v>10.7587461748407911</v>
      </c>
      <c r="AB326" s="79">
        <f>AB127</f>
        <v>-100</v>
      </c>
      <c r="AC326" s="79">
        <f>AC127</f>
        <v>-100</v>
      </c>
    </row>
    <row r="327" spans="1:29">
      <c r="A327" s="96" t="s">
        <v>37</v>
      </c>
      <c r="B327" s="27" t="s">
        <v>20</v>
      </c>
      <c r="C327" s="36">
        <f>C108</f>
        <v>320.5</v>
      </c>
      <c r="D327" s="36">
        <f>D108</f>
        <v>299</v>
      </c>
      <c r="E327" s="36">
        <f>E108</f>
        <v>344.25</v>
      </c>
      <c r="F327" s="36">
        <f>F108</f>
        <v>296.5</v>
      </c>
      <c r="G327" s="36">
        <f>G108</f>
        <v>289.25</v>
      </c>
      <c r="H327" s="36">
        <f>H108</f>
        <v>301</v>
      </c>
      <c r="I327" s="36">
        <f>I108</f>
        <v>306.75</v>
      </c>
      <c r="J327" s="36">
        <f>J108</f>
        <v>298.75</v>
      </c>
      <c r="K327" s="36">
        <f>K108</f>
        <v>284</v>
      </c>
      <c r="L327" s="36">
        <f>L108</f>
        <v>298.5</v>
      </c>
      <c r="M327" s="36">
        <f>M108</f>
        <v>284.25</v>
      </c>
      <c r="N327" s="36">
        <f>N108</f>
        <v>312</v>
      </c>
      <c r="O327" s="36">
        <f>O108</f>
        <v>3634.75</v>
      </c>
      <c r="P327" s="83">
        <f>P129</f>
        <v>21</v>
      </c>
      <c r="Q327" s="84" t="str">
        <f>Q154</f>
        <v>80+</v>
      </c>
      <c r="R327" s="71">
        <f>R154</f>
        <v>34.7068693750953372</v>
      </c>
      <c r="S327" s="71">
        <f>S154</f>
        <v>2.48852963899239521</v>
      </c>
      <c r="T327" s="71">
        <f>T154</f>
        <v>-7.64834541104168419</v>
      </c>
      <c r="U327" s="71">
        <f>U154</f>
        <v>9.53658146681113372</v>
      </c>
      <c r="V327" s="71">
        <f>V154</f>
        <v>10.3897203837916976</v>
      </c>
      <c r="W327" s="71">
        <f>W154</f>
        <v>15.2079923311183141</v>
      </c>
      <c r="X327" s="71">
        <f>X154</f>
        <v>8.32131899005582021</v>
      </c>
      <c r="Y327" s="71">
        <f>Y154</f>
        <v>9.23483501284331076</v>
      </c>
      <c r="Z327" s="71">
        <f>Z154</f>
        <v>18.3464823629132177</v>
      </c>
      <c r="AA327" s="71">
        <f>AA154</f>
        <v>18.5055416517697537</v>
      </c>
      <c r="AB327" s="71">
        <f>AB154</f>
        <v>-100</v>
      </c>
      <c r="AC327" s="71">
        <f>AC154</f>
        <v>-100</v>
      </c>
    </row>
    <row r="328" spans="1:29">
      <c r="A328" s="96" t="s">
        <v>37</v>
      </c>
      <c r="B328" s="27" t="s">
        <v>21</v>
      </c>
      <c r="C328" s="36">
        <f>C109</f>
        <v>368.75</v>
      </c>
      <c r="D328" s="36">
        <f>D109</f>
        <v>335.25</v>
      </c>
      <c r="E328" s="36">
        <f>E109</f>
        <v>352.5</v>
      </c>
      <c r="F328" s="36">
        <f>F109</f>
        <v>329.75</v>
      </c>
      <c r="G328" s="36">
        <f>G109</f>
        <v>360</v>
      </c>
      <c r="H328" s="36">
        <f>H109</f>
        <v>346</v>
      </c>
      <c r="I328" s="36">
        <f>I109</f>
        <v>367.75</v>
      </c>
      <c r="J328" s="36">
        <f>J109</f>
        <v>362</v>
      </c>
      <c r="K328" s="36">
        <f>K109</f>
        <v>340.75</v>
      </c>
      <c r="L328" s="36">
        <f>L109</f>
        <v>339.75</v>
      </c>
      <c r="M328" s="36">
        <f>M109</f>
        <v>336.25</v>
      </c>
      <c r="N328" s="36">
        <f>N109</f>
        <v>335.75</v>
      </c>
      <c r="O328" s="36">
        <f>O109</f>
        <v>4174.5</v>
      </c>
      <c r="P328" s="83">
        <f>P129</f>
        <v>21</v>
      </c>
      <c r="Q328" s="84" t="str">
        <f>Q155</f>
        <v>50-80</v>
      </c>
      <c r="R328" s="71">
        <f>R155</f>
        <v>7.7504159020970036</v>
      </c>
      <c r="S328" s="71">
        <f>S155</f>
        <v>-6.88051058857018738</v>
      </c>
      <c r="T328" s="71">
        <f>T155</f>
        <v>-11.669291773743403</v>
      </c>
      <c r="U328" s="71">
        <f>U155</f>
        <v>4.07796505506163243</v>
      </c>
      <c r="V328" s="71">
        <f>V155</f>
        <v>4.09992463963313902</v>
      </c>
      <c r="W328" s="71">
        <f>W155</f>
        <v>1.29493965699767099</v>
      </c>
      <c r="X328" s="71">
        <f>X155</f>
        <v>-2.65209595898134864</v>
      </c>
      <c r="Y328" s="71">
        <f>Y155</f>
        <v>-3.76035795793830641</v>
      </c>
      <c r="Z328" s="71">
        <f>Z155</f>
        <v>1.55234750494007194</v>
      </c>
      <c r="AA328" s="71">
        <f>AA155</f>
        <v>1.23526334848911601</v>
      </c>
      <c r="AB328" s="71">
        <f>AB155</f>
        <v>-100</v>
      </c>
      <c r="AC328" s="71">
        <f>AC155</f>
        <v>-100</v>
      </c>
    </row>
    <row r="329" spans="1:29">
      <c r="A329" s="96" t="s">
        <v>37</v>
      </c>
      <c r="B329" s="27" t="s">
        <v>22</v>
      </c>
      <c r="C329" s="36">
        <f>C110</f>
        <v>239.5</v>
      </c>
      <c r="D329" s="36">
        <f>D110</f>
        <v>211.5</v>
      </c>
      <c r="E329" s="36">
        <f>E110</f>
        <v>238.25</v>
      </c>
      <c r="F329" s="36">
        <f>F110</f>
        <v>228.25</v>
      </c>
      <c r="G329" s="36">
        <f>G110</f>
        <v>222.5</v>
      </c>
      <c r="H329" s="36">
        <f>H110</f>
        <v>222.25</v>
      </c>
      <c r="I329" s="36">
        <f>I110</f>
        <v>227.75</v>
      </c>
      <c r="J329" s="36">
        <f>J110</f>
        <v>228.5</v>
      </c>
      <c r="K329" s="36">
        <f>K110</f>
        <v>209</v>
      </c>
      <c r="L329" s="36">
        <f>L110</f>
        <v>220.25</v>
      </c>
      <c r="M329" s="36">
        <f>M110</f>
        <v>208.5</v>
      </c>
      <c r="N329" s="36">
        <f>N110</f>
        <v>212.5</v>
      </c>
      <c r="O329" s="36">
        <f>O110</f>
        <v>2668.75</v>
      </c>
      <c r="P329" s="83">
        <f>P130</f>
        <v>21</v>
      </c>
      <c r="Q329" s="84" t="str">
        <f>Q156</f>
        <v>0-50</v>
      </c>
      <c r="R329" s="71">
        <f>R156</f>
        <v>-7.38809994607226272</v>
      </c>
      <c r="S329" s="71">
        <f>S156</f>
        <v>-13.753637245392822</v>
      </c>
      <c r="T329" s="71">
        <f>T156</f>
        <v>-8.92383813394592629</v>
      </c>
      <c r="U329" s="71">
        <f>U156</f>
        <v>-2.24215246636771282</v>
      </c>
      <c r="V329" s="71">
        <f>V156</f>
        <v>1.36281330410750035</v>
      </c>
      <c r="W329" s="71">
        <f>W156</f>
        <v>-0.538213132400430538</v>
      </c>
      <c r="X329" s="71">
        <f>X156</f>
        <v>-4.54415547299228351</v>
      </c>
      <c r="Y329" s="71">
        <f>Y156</f>
        <v>-5.23278183916891138</v>
      </c>
      <c r="Z329" s="71">
        <f>Z156</f>
        <v>0.494999494898474612</v>
      </c>
      <c r="AA329" s="71">
        <f>AA156</f>
        <v>-0.686947988223748851</v>
      </c>
      <c r="AB329" s="71">
        <f>AB156</f>
        <v>-100</v>
      </c>
      <c r="AC329" s="71">
        <f>AC156</f>
        <v>-100</v>
      </c>
    </row>
    <row r="330" spans="1:29">
      <c r="A330" s="96" t="s">
        <v>37</v>
      </c>
      <c r="B330" s="88" t="s">
        <v>41</v>
      </c>
      <c r="C330" s="36">
        <f>(C198+C231+C264+C297)/4</f>
        <v>928.75</v>
      </c>
      <c r="D330" s="36">
        <f>(D198+D231+D264+D297)/4</f>
        <v>845.75</v>
      </c>
      <c r="E330" s="36">
        <f>(E198+E231+E264+E297)/4</f>
        <v>935</v>
      </c>
      <c r="F330" s="36">
        <f>(F198+F231+F264+F297)/4</f>
        <v>854.5</v>
      </c>
      <c r="G330" s="36">
        <f>(G198+G231+G264+G297)/4</f>
        <v>871.75</v>
      </c>
      <c r="H330" s="36">
        <f>(H198+H231+H264+H297)/4</f>
        <v>869.25</v>
      </c>
      <c r="I330" s="36">
        <f>(I198+I231+I264+I297)/4</f>
        <v>902.25</v>
      </c>
      <c r="J330" s="36">
        <f>(J198+J231+J264+J297)/4</f>
        <v>889.25</v>
      </c>
      <c r="K330" s="36">
        <f>(K198+K231+K264+K297)/4</f>
        <v>833.75</v>
      </c>
      <c r="L330" s="36">
        <f>(L198+L231+L264+L297)/4</f>
        <v>858.5</v>
      </c>
      <c r="M330" s="36">
        <f>(M198+M231+M264+M297)/4</f>
        <v>829</v>
      </c>
      <c r="N330" s="36">
        <f>(N198+N231+N264+N297)/4</f>
        <v>860.25</v>
      </c>
      <c r="O330" s="36">
        <f>(O198+O231+O264+O297)/4</f>
        <v>10478</v>
      </c>
      <c r="P330" s="41" t="s">
        <v>3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2:29">
      <c r="B331" s="8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80">
        <f>P160</f>
        <v>20</v>
      </c>
      <c r="Q331" s="78" t="str">
        <f>Q160</f>
        <v>  0+</v>
      </c>
      <c r="R331" s="79">
        <f>R160</f>
        <v>-2.28056104158940709</v>
      </c>
      <c r="S331" s="79">
        <f>S160</f>
        <v>-4.17749254660616121</v>
      </c>
      <c r="T331" s="79">
        <f>T160</f>
        <v>-3.01321977000651975</v>
      </c>
      <c r="U331" s="79">
        <f>U160</f>
        <v>9.77254573310461261</v>
      </c>
      <c r="V331" s="79">
        <f>V160</f>
        <v>0.93669411862573817</v>
      </c>
      <c r="W331" s="79">
        <f>W160</f>
        <v>2.48365827418593188</v>
      </c>
      <c r="X331" s="79">
        <f>X160</f>
        <v>-0.298584089926502383</v>
      </c>
      <c r="Y331" s="79">
        <f>Y160</f>
        <v>6.91487014463826899</v>
      </c>
      <c r="Z331" s="79">
        <f>Z160</f>
        <v>6.38133243539500938</v>
      </c>
      <c r="AA331" s="79">
        <f>AA160</f>
        <v>5.57406335290712107</v>
      </c>
      <c r="AB331" s="79">
        <f>AB160</f>
        <v>12.70705197311724</v>
      </c>
      <c r="AC331" s="79">
        <f>AC160</f>
        <v>31.7584936280758257</v>
      </c>
    </row>
    <row r="332" spans="1:29">
      <c r="A332" s="97" t="s">
        <v>37</v>
      </c>
      <c r="B332" s="29" t="s">
        <v>23</v>
      </c>
      <c r="C332" s="37">
        <f>(C200+C233+C266+C299)/4</f>
        <v>302.75</v>
      </c>
      <c r="D332" s="37">
        <f>(D200+D233+D266+D299)/4</f>
        <v>300.25</v>
      </c>
      <c r="E332" s="37">
        <f>(E200+E233+E266+E299)/4</f>
        <v>336.5</v>
      </c>
      <c r="F332" s="37">
        <f>(F200+F233+F266+F299)/4</f>
        <v>308.25</v>
      </c>
      <c r="G332" s="37">
        <f>(G200+G233+G266+G299)/4</f>
        <v>339</v>
      </c>
      <c r="H332" s="37">
        <f>(H200+H233+H266+H299)/4</f>
        <v>312.25</v>
      </c>
      <c r="I332" s="37">
        <f>(I200+I233+I266+I299)/4</f>
        <v>308.5</v>
      </c>
      <c r="J332" s="37">
        <f>(J200+J233+J266+J299)/4</f>
        <v>320.75</v>
      </c>
      <c r="K332" s="37">
        <f>(K200+K233+K266+K299)/4</f>
        <v>300.75</v>
      </c>
      <c r="L332" s="37">
        <f>(L200+L233+L266+L299)/4</f>
        <v>317.25</v>
      </c>
      <c r="M332" s="37">
        <f>(M200+M233+M266+M299)/4</f>
        <v>322.75</v>
      </c>
      <c r="N332" s="37">
        <f>(N200+N233+N266+N299)/4</f>
        <v>331.25</v>
      </c>
      <c r="O332" s="37">
        <f>(O200+O233+O266+O299)/4</f>
        <v>3800.25</v>
      </c>
      <c r="P332" s="85" t="n">
        <v>20</v>
      </c>
      <c r="Q332" s="84" t="str">
        <f>Q187</f>
        <v>80+</v>
      </c>
      <c r="R332" s="71">
        <f>R187</f>
        <v>0.489144251792342466</v>
      </c>
      <c r="S332" s="71">
        <f>S187</f>
        <v>-2.12168831100576538</v>
      </c>
      <c r="T332" s="71">
        <f>T187</f>
        <v>0.00440375591448884673</v>
      </c>
      <c r="U332" s="71">
        <f>U187</f>
        <v>16.679396318466285</v>
      </c>
      <c r="V332" s="71">
        <f>V187</f>
        <v>5.16521676003339447</v>
      </c>
      <c r="W332" s="71">
        <f>W187</f>
        <v>7.6251899287237439</v>
      </c>
      <c r="X332" s="71">
        <f>X187</f>
        <v>3.55254888913533717</v>
      </c>
      <c r="Y332" s="71">
        <f>Y187</f>
        <v>13.7793914246196412</v>
      </c>
      <c r="Z332" s="71">
        <f>Z187</f>
        <v>11.8080459020668975</v>
      </c>
      <c r="AA332" s="71">
        <f>AA187</f>
        <v>11.0213323799308789</v>
      </c>
      <c r="AB332" s="71">
        <f>AB187</f>
        <v>20.72476876841829</v>
      </c>
      <c r="AC332" s="71">
        <f>AC187</f>
        <v>45.3412045522356237</v>
      </c>
    </row>
    <row r="333" spans="1:29">
      <c r="A333" s="97" t="s">
        <v>37</v>
      </c>
      <c r="B333" s="29" t="s">
        <v>24</v>
      </c>
      <c r="C333" s="37">
        <f>(C201+C234+C267+C300)/4</f>
        <v>495.75</v>
      </c>
      <c r="D333" s="37">
        <f>(D201+D234+D267+D300)/4</f>
        <v>471</v>
      </c>
      <c r="E333" s="37">
        <f>(E201+E234+E267+E300)/4</f>
        <v>505</v>
      </c>
      <c r="F333" s="37">
        <f>(F201+F234+F267+F300)/4</f>
        <v>441.25</v>
      </c>
      <c r="G333" s="37">
        <f>(G201+G234+G267+G300)/4</f>
        <v>468</v>
      </c>
      <c r="H333" s="37">
        <f>(H201+H234+H267+H300)/4</f>
        <v>444.25</v>
      </c>
      <c r="I333" s="37">
        <f>(I201+I234+I267+I300)/4</f>
        <v>461.5</v>
      </c>
      <c r="J333" s="37">
        <f>(J201+J234+J267+J300)/4</f>
        <v>461</v>
      </c>
      <c r="K333" s="37">
        <f>(K201+K234+K267+K300)/4</f>
        <v>434.25</v>
      </c>
      <c r="L333" s="37">
        <f>(L201+L234+L267+L300)/4</f>
        <v>444.5</v>
      </c>
      <c r="M333" s="37">
        <f>(M201+M234+M267+M300)/4</f>
        <v>453.5</v>
      </c>
      <c r="N333" s="37">
        <f>(N201+N234+N267+N300)/4</f>
        <v>457</v>
      </c>
      <c r="O333" s="37">
        <f>(O201+O234+O267+O300)/4</f>
        <v>5537</v>
      </c>
      <c r="P333" s="85" t="n">
        <v>20</v>
      </c>
      <c r="Q333" s="84" t="str">
        <f>Q188</f>
        <v>50-80</v>
      </c>
      <c r="R333" s="71">
        <f>R188</f>
        <v>-5.73266598599141819</v>
      </c>
      <c r="S333" s="71">
        <f>S188</f>
        <v>-6.90747829474204611</v>
      </c>
      <c r="T333" s="71">
        <f>T188</f>
        <v>-6.75619663433640039</v>
      </c>
      <c r="U333" s="71">
        <f>U188</f>
        <v>1.51607514665948884</v>
      </c>
      <c r="V333" s="71">
        <f>V188</f>
        <v>-3.97806532300735949</v>
      </c>
      <c r="W333" s="71">
        <f>W188</f>
        <v>-3.42748253228879962</v>
      </c>
      <c r="X333" s="71">
        <f>X188</f>
        <v>-4.81985380615117531</v>
      </c>
      <c r="Y333" s="71">
        <f>Y188</f>
        <v>-1.10675751948891188</v>
      </c>
      <c r="Z333" s="71">
        <f>Z188</f>
        <v>0.195877089283711143</v>
      </c>
      <c r="AA333" s="71">
        <f>AA188</f>
        <v>-0.676779463243873991</v>
      </c>
      <c r="AB333" s="71">
        <f>AB188</f>
        <v>3.2845948784231358</v>
      </c>
      <c r="AC333" s="71">
        <f>AC188</f>
        <v>14.937420642118628</v>
      </c>
    </row>
    <row r="334" spans="1:29">
      <c r="A334" s="97" t="s">
        <v>37</v>
      </c>
      <c r="B334" s="29" t="s">
        <v>25</v>
      </c>
      <c r="C334" s="37">
        <f>(C202+C235+C268+C301)/4</f>
        <v>1054.25</v>
      </c>
      <c r="D334" s="37">
        <f>(D202+D235+D268+D301)/4</f>
        <v>960.5</v>
      </c>
      <c r="E334" s="37">
        <f>(E202+E235+E268+E301)/4</f>
        <v>1053</v>
      </c>
      <c r="F334" s="37">
        <f>(F202+F235+F268+F301)/4</f>
        <v>960.5</v>
      </c>
      <c r="G334" s="37">
        <f>(G202+G235+G268+G301)/4</f>
        <v>944.5</v>
      </c>
      <c r="H334" s="37">
        <f>(H202+H235+H268+H301)/4</f>
        <v>929</v>
      </c>
      <c r="I334" s="37">
        <f>(I202+I235+I268+I301)/4</f>
        <v>952</v>
      </c>
      <c r="J334" s="37">
        <f>(J202+J235+J268+J301)/4</f>
        <v>928</v>
      </c>
      <c r="K334" s="37">
        <f>(K202+K235+K268+K301)/4</f>
        <v>906</v>
      </c>
      <c r="L334" s="37">
        <f>(L202+L235+L268+L301)/4</f>
        <v>927.25</v>
      </c>
      <c r="M334" s="37">
        <f>(M202+M235+M268+M301)/4</f>
        <v>900.25</v>
      </c>
      <c r="N334" s="37">
        <f>(N202+N235+N268+N301)/4</f>
        <v>920.75</v>
      </c>
      <c r="O334" s="37">
        <f>(O202+O235+O268+O301)/4</f>
        <v>11436</v>
      </c>
      <c r="P334" s="85" t="n">
        <v>20</v>
      </c>
      <c r="Q334" s="84" t="str">
        <f>Q189</f>
        <v>0-50</v>
      </c>
      <c r="R334" s="71">
        <f>R189</f>
        <v>-7.783570016178321</v>
      </c>
      <c r="S334" s="71">
        <f>S189</f>
        <v>-6.77012609117361741</v>
      </c>
      <c r="T334" s="71">
        <f>T189</f>
        <v>-9.6306767980208523</v>
      </c>
      <c r="U334" s="71">
        <f>U189</f>
        <v>-2.28114642230454301</v>
      </c>
      <c r="V334" s="71">
        <f>V189</f>
        <v>-7.25245401696369019</v>
      </c>
      <c r="W334" s="71">
        <f>W189</f>
        <v>-6.37048634895782406</v>
      </c>
      <c r="X334" s="71">
        <f>X189</f>
        <v>-6.75431075545393966</v>
      </c>
      <c r="Y334" s="71">
        <f>Y189</f>
        <v>-5.69449788380146238</v>
      </c>
      <c r="Z334" s="71">
        <f>Z189</f>
        <v>-5.28336195575310619</v>
      </c>
      <c r="AA334" s="71">
        <f>AA189</f>
        <v>-7.90971540726202171</v>
      </c>
      <c r="AB334" s="71">
        <f>AB189</f>
        <v>-8.00239473159050085</v>
      </c>
      <c r="AC334" s="71">
        <f>AC189</f>
        <v>0.262722584411793303</v>
      </c>
    </row>
    <row r="335" spans="1:29">
      <c r="A335" s="97" t="s">
        <v>37</v>
      </c>
      <c r="B335" s="89" t="s">
        <v>42</v>
      </c>
      <c r="C335" s="37">
        <f>(C203+C236+C269+C302)/4</f>
        <v>1852.75</v>
      </c>
      <c r="D335" s="37">
        <f>(D203+D236+D269+D302)/4</f>
        <v>1731.75</v>
      </c>
      <c r="E335" s="37">
        <f>(E203+E236+E269+E302)/4</f>
        <v>1894.5</v>
      </c>
      <c r="F335" s="37">
        <f>(F203+F236+F269+F302)/4</f>
        <v>1710</v>
      </c>
      <c r="G335" s="37">
        <f>(G203+G236+G269+G302)/4</f>
        <v>1751.5</v>
      </c>
      <c r="H335" s="37">
        <f>(H203+H236+H269+H302)/4</f>
        <v>1685.5</v>
      </c>
      <c r="I335" s="37">
        <f>(I203+I236+I269+I302)/4</f>
        <v>1722</v>
      </c>
      <c r="J335" s="37">
        <f>(J203+J236+J269+J302)/4</f>
        <v>1709.75</v>
      </c>
      <c r="K335" s="37">
        <f>(K203+K236+K269+K302)/4</f>
        <v>1641</v>
      </c>
      <c r="L335" s="37">
        <f>(L203+L236+L269+L302)/4</f>
        <v>1689</v>
      </c>
      <c r="M335" s="37">
        <f>(M203+M236+M269+M302)/4</f>
        <v>1676.5</v>
      </c>
      <c r="N335" s="37">
        <f>(N203+N236+N269+N302)/4</f>
        <v>1709</v>
      </c>
      <c r="O335" s="37">
        <f>(O203+O236+O269+O302)/4</f>
        <v>20773.25</v>
      </c>
      <c r="P335" s="41" t="s">
        <v>3</v>
      </c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2:29">
      <c r="B336" s="8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81">
        <f>P193</f>
        <v>19</v>
      </c>
      <c r="Q336" s="78" t="str">
        <f>Q193</f>
        <v>  0+</v>
      </c>
      <c r="R336" s="78">
        <f>R193</f>
        <v>-2.13682216338510811</v>
      </c>
      <c r="S336" s="78">
        <f>S193</f>
        <v>-3.00530418228187601</v>
      </c>
      <c r="T336" s="78">
        <f>T193</f>
        <v>-3.74231852293692535</v>
      </c>
      <c r="U336" s="78">
        <f>U193</f>
        <v>1.3657731742768473</v>
      </c>
      <c r="V336" s="78">
        <f>V193</f>
        <v>0.715747441976541054</v>
      </c>
      <c r="W336" s="78">
        <f>W193</f>
        <v>4.36406631136801781</v>
      </c>
      <c r="X336" s="78">
        <f>X193</f>
        <v>3.93158236057068713</v>
      </c>
      <c r="Y336" s="78">
        <f>Y193</f>
        <v>-0.278685797886604414</v>
      </c>
      <c r="Z336" s="78">
        <f>Z193</f>
        <v>1.76602497510370471</v>
      </c>
      <c r="AA336" s="78">
        <f>AA193</f>
        <v>1.901910511951038</v>
      </c>
      <c r="AB336" s="78">
        <f>AB193</f>
        <v>2.73120189267212155</v>
      </c>
      <c r="AC336" s="78">
        <f>AC193</f>
        <v>0.920136733711399835</v>
      </c>
    </row>
    <row r="337" spans="1:29">
      <c r="A337" s="96" t="s">
        <v>37</v>
      </c>
      <c r="B337" s="27" t="s">
        <v>26</v>
      </c>
      <c r="C337" s="36">
        <f>(C205+C238+C271+C304)/4</f>
        <v>2044.75</v>
      </c>
      <c r="D337" s="36">
        <f>(D205+D238+D271+D304)/4</f>
        <v>1928</v>
      </c>
      <c r="E337" s="36">
        <f>(E205+E238+E271+E304)/4</f>
        <v>2074.5</v>
      </c>
      <c r="F337" s="36">
        <f>(F205+F238+F271+F304)/4</f>
        <v>1858.25</v>
      </c>
      <c r="G337" s="36">
        <f>(G205+G238+G271+G304)/4</f>
        <v>1888.5</v>
      </c>
      <c r="H337" s="36">
        <f>(H205+H238+H271+H304)/4</f>
        <v>1834.75</v>
      </c>
      <c r="I337" s="36">
        <f>(I205+I238+I271+I304)/4</f>
        <v>1830.75</v>
      </c>
      <c r="J337" s="36">
        <f>(J205+J238+J271+J304)/4</f>
        <v>1838.75</v>
      </c>
      <c r="K337" s="36">
        <f>(K205+K238+K271+K304)/4</f>
        <v>1762.75</v>
      </c>
      <c r="L337" s="36">
        <f>(L205+L238+L271+L304)/4</f>
        <v>1876.25</v>
      </c>
      <c r="M337" s="36">
        <f>(M205+M238+M271+M304)/4</f>
        <v>1820.25</v>
      </c>
      <c r="N337" s="36">
        <f>(N205+N238+N271+N304)/4</f>
        <v>1878.25</v>
      </c>
      <c r="O337" s="36">
        <f>(O205+O238+O271+O304)/4</f>
        <v>22635.75</v>
      </c>
      <c r="P337" s="69" t="n">
        <v>19</v>
      </c>
      <c r="Q337" s="75" t="str">
        <f>Q220</f>
        <v>80+</v>
      </c>
      <c r="R337" s="76">
        <f>R220</f>
        <v>-0.80642700971169976</v>
      </c>
      <c r="S337" s="76">
        <f>S220</f>
        <v>-2.31719686976081718</v>
      </c>
      <c r="T337" s="76">
        <f>T220</f>
        <v>-2.28359209476882707</v>
      </c>
      <c r="U337" s="76">
        <f>U220</f>
        <v>4.12499925990396488</v>
      </c>
      <c r="V337" s="76">
        <f>V220</f>
        <v>2.99217171411632332</v>
      </c>
      <c r="W337" s="76">
        <f>W220</f>
        <v>7.65388302346964711</v>
      </c>
      <c r="X337" s="76">
        <f>X220</f>
        <v>7.32566879844244845</v>
      </c>
      <c r="Y337" s="76">
        <f>Y220</f>
        <v>2.07715866429559393</v>
      </c>
      <c r="Z337" s="76">
        <f>Z220</f>
        <v>4.2707178718132619</v>
      </c>
      <c r="AA337" s="76">
        <f>AA220</f>
        <v>4.63830294363008022</v>
      </c>
      <c r="AB337" s="76">
        <f>AB220</f>
        <v>5.76722201149592983</v>
      </c>
      <c r="AC337" s="76">
        <f>AC220</f>
        <v>3.28204253868121576</v>
      </c>
    </row>
    <row r="338" spans="1:29">
      <c r="A338" s="96" t="s">
        <v>37</v>
      </c>
      <c r="B338" s="27" t="s">
        <v>27</v>
      </c>
      <c r="C338" s="36">
        <f>(C206+C239+C272+C305)/4</f>
        <v>3205.75</v>
      </c>
      <c r="D338" s="36">
        <f>(D206+D239+D272+D305)/4</f>
        <v>2988.75</v>
      </c>
      <c r="E338" s="36">
        <f>(E206+E239+E272+E305)/4</f>
        <v>3284.5</v>
      </c>
      <c r="F338" s="36">
        <f>(F206+F239+F272+F305)/4</f>
        <v>2968.5</v>
      </c>
      <c r="G338" s="36">
        <f>(G206+G239+G272+G305)/4</f>
        <v>2929.75</v>
      </c>
      <c r="H338" s="36">
        <f>(H206+H239+H272+H305)/4</f>
        <v>2826.5</v>
      </c>
      <c r="I338" s="36">
        <f>(I206+I239+I272+I305)/4</f>
        <v>2925</v>
      </c>
      <c r="J338" s="36">
        <f>(J206+J239+J272+J305)/4</f>
        <v>2871.5</v>
      </c>
      <c r="K338" s="36">
        <f>(K206+K239+K272+K305)/4</f>
        <v>2761.25</v>
      </c>
      <c r="L338" s="36">
        <f>(L206+L239+L272+L305)/4</f>
        <v>2939.5</v>
      </c>
      <c r="M338" s="36">
        <f>(M206+M239+M272+M305)/4</f>
        <v>2909.5</v>
      </c>
      <c r="N338" s="36">
        <f>(N206+N239+N272+N305)/4</f>
        <v>3017</v>
      </c>
      <c r="O338" s="36">
        <f>(O206+O239+O272+O305)/4</f>
        <v>35627.5</v>
      </c>
      <c r="P338" s="69" t="n">
        <v>19</v>
      </c>
      <c r="Q338" s="75" t="str">
        <f>Q221</f>
        <v>50-80</v>
      </c>
      <c r="R338" s="76">
        <f>R221</f>
        <v>-3.77346366122364474</v>
      </c>
      <c r="S338" s="76">
        <f>S221</f>
        <v>-3.91106649786880212</v>
      </c>
      <c r="T338" s="76">
        <f>T221</f>
        <v>-5.47403907264638434</v>
      </c>
      <c r="U338" s="76">
        <f>U221</f>
        <v>-1.72666313047746467</v>
      </c>
      <c r="V338" s="76">
        <f>V221</f>
        <v>-1.47994933217887663</v>
      </c>
      <c r="W338" s="76">
        <f>W221</f>
        <v>0.569976709718399288</v>
      </c>
      <c r="X338" s="76">
        <f>X221</f>
        <v>0.378870851283049825</v>
      </c>
      <c r="Y338" s="76">
        <f>Y221</f>
        <v>-3.02088360640986853</v>
      </c>
      <c r="Z338" s="76">
        <f>Z221</f>
        <v>-0.946595449093529062</v>
      </c>
      <c r="AA338" s="76">
        <f>AA221</f>
        <v>-1.28193779423007292</v>
      </c>
      <c r="AB338" s="76">
        <f>AB221</f>
        <v>-0.980693109298004728</v>
      </c>
      <c r="AC338" s="76">
        <f>AC221</f>
        <v>-2.04970070741882804</v>
      </c>
    </row>
    <row r="339" spans="1:29">
      <c r="A339" s="96" t="s">
        <v>37</v>
      </c>
      <c r="B339" s="27" t="s">
        <v>28</v>
      </c>
      <c r="C339" s="36">
        <f>(C207+C240+C273+C306)/4</f>
        <v>4382.25</v>
      </c>
      <c r="D339" s="36">
        <f>(D207+D240+D273+D306)/4</f>
        <v>4095.25</v>
      </c>
      <c r="E339" s="36">
        <f>(E207+E240+E273+E306)/4</f>
        <v>4481.5</v>
      </c>
      <c r="F339" s="36">
        <f>(F207+F240+F273+F306)/4</f>
        <v>3985</v>
      </c>
      <c r="G339" s="36">
        <f>(G207+G240+G273+G306)/4</f>
        <v>3971.25</v>
      </c>
      <c r="H339" s="36">
        <f>(H207+H240+H273+H306)/4</f>
        <v>3839.5</v>
      </c>
      <c r="I339" s="36">
        <f>(I207+I240+I273+I306)/4</f>
        <v>3962.75</v>
      </c>
      <c r="J339" s="36">
        <f>(J207+J240+J273+J306)/4</f>
        <v>3947.75</v>
      </c>
      <c r="K339" s="36">
        <f>(K207+K240+K273+K306)/4</f>
        <v>3660.5</v>
      </c>
      <c r="L339" s="36">
        <f>(L207+L240+L273+L306)/4</f>
        <v>3961</v>
      </c>
      <c r="M339" s="36">
        <f>(M207+M240+M273+M306)/4</f>
        <v>3958.25</v>
      </c>
      <c r="N339" s="36">
        <f>(N207+N240+N273+N306)/4</f>
        <v>4179.75</v>
      </c>
      <c r="O339" s="36">
        <f>(O207+O240+O273+O306)/4</f>
        <v>48424.75</v>
      </c>
      <c r="P339" s="69" t="n">
        <v>19</v>
      </c>
      <c r="Q339" s="75" t="str">
        <f>Q222</f>
        <v>0-50</v>
      </c>
      <c r="R339" s="76">
        <f>R222</f>
        <v>-5.05123134999101175</v>
      </c>
      <c r="S339" s="76">
        <f>S222</f>
        <v>-3.97672162948593577</v>
      </c>
      <c r="T339" s="76">
        <f>T222</f>
        <v>-7.93426400424103218</v>
      </c>
      <c r="U339" s="76">
        <f>U222</f>
        <v>-5.98557223630337276</v>
      </c>
      <c r="V339" s="76">
        <f>V222</f>
        <v>-9.04412465453159164</v>
      </c>
      <c r="W339" s="76">
        <f>W222</f>
        <v>-1.16449750464820423</v>
      </c>
      <c r="X339" s="76">
        <f>X222</f>
        <v>-6.83052300657330669</v>
      </c>
      <c r="Y339" s="76">
        <f>Y222</f>
        <v>-4.73258945748364734</v>
      </c>
      <c r="Z339" s="76">
        <f>Z222</f>
        <v>-5.28336195575310619</v>
      </c>
      <c r="AA339" s="76">
        <f>AA222</f>
        <v>-4.33758586849852801</v>
      </c>
      <c r="AB339" s="76">
        <f>AB222</f>
        <v>-3.33266813011374996</v>
      </c>
      <c r="AC339" s="76">
        <f>AC222</f>
        <v>-3.97976063053420237</v>
      </c>
    </row>
    <row r="340" spans="1:29">
      <c r="A340" s="96" t="s">
        <v>37</v>
      </c>
      <c r="B340" s="88" t="s">
        <v>51</v>
      </c>
      <c r="C340" s="63">
        <f>(C208+C241+C274+C307)/4</f>
        <v>9632.75</v>
      </c>
      <c r="D340" s="63">
        <f>(D208+D241+D274+D307)/4</f>
        <v>9012</v>
      </c>
      <c r="E340" s="63">
        <f>(E208+E241+E274+E307)/4</f>
        <v>9840.5</v>
      </c>
      <c r="F340" s="63">
        <f>(F208+F241+F274+F307)/4</f>
        <v>8811.75</v>
      </c>
      <c r="G340" s="63">
        <f>(G208+G241+G274+G307)/4</f>
        <v>8789.5</v>
      </c>
      <c r="H340" s="63">
        <f>(H208+H241+H274+H307)/4</f>
        <v>8500.75</v>
      </c>
      <c r="I340" s="63">
        <f>(I208+I241+I274+I307)/4</f>
        <v>8718.5</v>
      </c>
      <c r="J340" s="63">
        <f>(J208+J241+J274+J307)/4</f>
        <v>8658</v>
      </c>
      <c r="K340" s="63">
        <f>(K208+K241+K274+K307)/4</f>
        <v>8184.5</v>
      </c>
      <c r="L340" s="63">
        <f>(L208+L241+L274+L307)/4</f>
        <v>8776.75</v>
      </c>
      <c r="M340" s="63">
        <f>(M208+M241+M274+M307)/4</f>
        <v>8688</v>
      </c>
      <c r="N340" s="63">
        <f>(N208+N241+N274+N307)/4</f>
        <v>9075</v>
      </c>
      <c r="O340" s="63">
        <f>(O208+O241+O274+O307)/4</f>
        <v>106688</v>
      </c>
      <c r="P340" s="41" t="s">
        <v>3</v>
      </c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2:29">
      <c r="B341" s="8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81">
        <f>P226</f>
        <v>18</v>
      </c>
      <c r="Q341" s="78" t="str">
        <f>Q226</f>
        <v> 0+</v>
      </c>
      <c r="R341" s="78">
        <f>R226</f>
        <v>-2.28861041876884785</v>
      </c>
      <c r="S341" s="78">
        <f>S226</f>
        <v>2.72991774326799908</v>
      </c>
      <c r="T341" s="78">
        <f>T226</f>
        <v>18.8575233392057058</v>
      </c>
      <c r="U341" s="78">
        <f>U226</f>
        <v>4.15362656644885853</v>
      </c>
      <c r="V341" s="78">
        <f>V226</f>
        <v>-0.643207719823641977</v>
      </c>
      <c r="W341" s="78">
        <f>W226</f>
        <v>-1.53706314066488892</v>
      </c>
      <c r="X341" s="78">
        <f>X226</f>
        <v>2.14683311716385639</v>
      </c>
      <c r="Y341" s="78">
        <f>Y226</f>
        <v>6.40977335139190174</v>
      </c>
      <c r="Z341" s="78">
        <f>Z226</f>
        <v>-0.116779744804017804</v>
      </c>
      <c r="AA341" s="78">
        <f>AA226</f>
        <v>-2.02431560664957422</v>
      </c>
      <c r="AB341" s="78">
        <f>AB226</f>
        <v>-2.00834269948259525</v>
      </c>
      <c r="AC341" s="78">
        <f>AC226</f>
        <v>-1.90173702679871752</v>
      </c>
    </row>
    <row r="342" spans="1:29">
      <c r="A342" s="97" t="s">
        <v>37</v>
      </c>
      <c r="B342" s="29" t="s">
        <v>29</v>
      </c>
      <c r="C342" s="37">
        <f>(C210+C243+C276+C309)/4</f>
        <v>5682.75</v>
      </c>
      <c r="D342" s="37">
        <f>(D210+D243+D276+D309)/4</f>
        <v>5413</v>
      </c>
      <c r="E342" s="37">
        <f>(E210+E243+E276+E309)/4</f>
        <v>5914.25</v>
      </c>
      <c r="F342" s="37">
        <f>(F210+F243+F276+F309)/4</f>
        <v>5129.25</v>
      </c>
      <c r="G342" s="37">
        <f>(G210+G243+G276+G309)/4</f>
        <v>5264</v>
      </c>
      <c r="H342" s="37">
        <f>(H210+H243+H276+H309)/4</f>
        <v>4871.5</v>
      </c>
      <c r="I342" s="37">
        <f>(I210+I243+I276+I309)/4</f>
        <v>5229</v>
      </c>
      <c r="J342" s="37">
        <f>(J210+J243+J276+J309)/4</f>
        <v>5226.5</v>
      </c>
      <c r="K342" s="37">
        <f>(K210+K243+K276+K309)/4</f>
        <v>4944</v>
      </c>
      <c r="L342" s="37">
        <f>(L210+L243+L276+L309)/4</f>
        <v>5231.5</v>
      </c>
      <c r="M342" s="37">
        <f>(M210+M243+M276+M309)/4</f>
        <v>5206.5</v>
      </c>
      <c r="N342" s="37">
        <f>(N210+N243+N276+N309)/4</f>
        <v>5562</v>
      </c>
      <c r="O342" s="37">
        <f>(O210+O243+O276+O309)/4</f>
        <v>63674.25</v>
      </c>
      <c r="P342" s="69">
        <f>P253</f>
        <v>18</v>
      </c>
      <c r="Q342" s="84" t="str">
        <f>Q253</f>
        <v>80+</v>
      </c>
      <c r="R342" s="84">
        <f>R253</f>
        <v>-2.79351197437331589</v>
      </c>
      <c r="S342" s="84">
        <f>S253</f>
        <v>3.32942666589584446</v>
      </c>
      <c r="T342" s="84">
        <f>T253</f>
        <v>22.7532281977384265</v>
      </c>
      <c r="U342" s="84">
        <f>U253</f>
        <v>5.37783382771748464</v>
      </c>
      <c r="V342" s="84">
        <f>V253</f>
        <v>-0.127043279410519183</v>
      </c>
      <c r="W342" s="84">
        <f>W253</f>
        <v>-1.23054249512543445</v>
      </c>
      <c r="X342" s="84">
        <f>X253</f>
        <v>3.27652705383658027</v>
      </c>
      <c r="Y342" s="84">
        <f>Y253</f>
        <v>8.35556214186919632</v>
      </c>
      <c r="Z342" s="84">
        <f>Z253</f>
        <v>0.755036839016756911</v>
      </c>
      <c r="AA342" s="84">
        <f>AA253</f>
        <v>-2.25718031223930415</v>
      </c>
      <c r="AB342" s="84">
        <f>AB253</f>
        <v>-2.13870977154027964</v>
      </c>
      <c r="AC342" s="84">
        <f>AC253</f>
        <v>-1.41724564170325218</v>
      </c>
    </row>
    <row r="343" spans="1:29">
      <c r="A343" s="97" t="s">
        <v>37</v>
      </c>
      <c r="B343" s="29" t="s">
        <v>30</v>
      </c>
      <c r="C343" s="37">
        <f>(C211+C244+C277+C310)/4</f>
        <v>6998.25</v>
      </c>
      <c r="D343" s="37">
        <f>(D211+D244+D277+D310)/4</f>
        <v>6782.25</v>
      </c>
      <c r="E343" s="37">
        <f>(E211+E244+E277+E310)/4</f>
        <v>7239.25</v>
      </c>
      <c r="F343" s="37">
        <f>(F211+F244+F277+F310)/4</f>
        <v>6341.75</v>
      </c>
      <c r="G343" s="37">
        <f>(G211+G244+G277+G310)/4</f>
        <v>6143.25</v>
      </c>
      <c r="H343" s="37">
        <f>(H211+H244+H277+H310)/4</f>
        <v>5755.25</v>
      </c>
      <c r="I343" s="37">
        <f>(I211+I244+I277+I310)/4</f>
        <v>6115.5</v>
      </c>
      <c r="J343" s="37">
        <f>(J211+J244+J277+J310)/4</f>
        <v>5988.5</v>
      </c>
      <c r="K343" s="37">
        <f>(K211+K244+K277+K310)/4</f>
        <v>5702.25</v>
      </c>
      <c r="L343" s="37">
        <f>(L211+L244+L277+L310)/4</f>
        <v>6122.5</v>
      </c>
      <c r="M343" s="37">
        <f>(M211+M244+M277+M310)/4</f>
        <v>6061.75</v>
      </c>
      <c r="N343" s="37">
        <f>(N211+N244+N277+N310)/4</f>
        <v>6594.75</v>
      </c>
      <c r="O343" s="37">
        <f>(O211+O244+O277+O310)/4</f>
        <v>75845.25</v>
      </c>
      <c r="P343" s="69">
        <f>P254</f>
        <v>18</v>
      </c>
      <c r="Q343" s="84" t="str">
        <f>Q254</f>
        <v>50-80</v>
      </c>
      <c r="R343" s="84">
        <f>R254</f>
        <v>-1.79712545606431657</v>
      </c>
      <c r="S343" s="84">
        <f>S254</f>
        <v>2.23157768572134874</v>
      </c>
      <c r="T343" s="84">
        <f>T254</f>
        <v>14.5458564757246673</v>
      </c>
      <c r="U343" s="84">
        <f>U254</f>
        <v>2.85243799133897546</v>
      </c>
      <c r="V343" s="84">
        <f>V254</f>
        <v>-1.21057610595346898</v>
      </c>
      <c r="W343" s="84">
        <f>W254</f>
        <v>-1.83188651280965491</v>
      </c>
      <c r="X343" s="84">
        <f>X254</f>
        <v>0.641727715984780289</v>
      </c>
      <c r="Y343" s="84">
        <f>Y254</f>
        <v>4.28878763834469012</v>
      </c>
      <c r="Z343" s="84">
        <f>Z254</f>
        <v>-0.82924177445659204</v>
      </c>
      <c r="AA343" s="84">
        <f>AA254</f>
        <v>-1.65855228745020717</v>
      </c>
      <c r="AB343" s="84">
        <f>AB254</f>
        <v>-1.73358106470635764</v>
      </c>
      <c r="AC343" s="84">
        <f>AC254</f>
        <v>-2.38829433460305962</v>
      </c>
    </row>
    <row r="344" spans="1:29">
      <c r="A344" s="97" t="s">
        <v>37</v>
      </c>
      <c r="B344" s="29" t="s">
        <v>31</v>
      </c>
      <c r="C344" s="37">
        <f>(C212+C245+C278+C311)/4</f>
        <v>12700.5</v>
      </c>
      <c r="D344" s="37">
        <f>(D212+D245+D278+D311)/4</f>
        <v>12166</v>
      </c>
      <c r="E344" s="37">
        <f>(E212+E245+E278+E311)/4</f>
        <v>13195</v>
      </c>
      <c r="F344" s="37">
        <f>(F212+F245+F278+F311)/4</f>
        <v>11295.5</v>
      </c>
      <c r="G344" s="37">
        <f>(G212+G245+G278+G311)/4</f>
        <v>10986.75</v>
      </c>
      <c r="H344" s="37">
        <f>(H212+H245+H278+H311)/4</f>
        <v>10391.25</v>
      </c>
      <c r="I344" s="37">
        <f>(I212+I245+I278+I311)/4</f>
        <v>10752.25</v>
      </c>
      <c r="J344" s="37">
        <f>(J212+J245+J278+J311)/4</f>
        <v>10689.25</v>
      </c>
      <c r="K344" s="37">
        <f>(K212+K245+K278+K311)/4</f>
        <v>10141.5</v>
      </c>
      <c r="L344" s="37">
        <f>(L212+L245+L278+L311)/4</f>
        <v>10935.5</v>
      </c>
      <c r="M344" s="37">
        <f>(M212+M245+M278+M311)/4</f>
        <v>10991.25</v>
      </c>
      <c r="N344" s="37">
        <f>(N212+N245+N278+N311)/4</f>
        <v>11846.25</v>
      </c>
      <c r="O344" s="37">
        <f>(O212+O245+O278+O311)/4</f>
        <v>136091</v>
      </c>
      <c r="P344" s="69">
        <f>P255</f>
        <v>18</v>
      </c>
      <c r="Q344" s="84" t="str">
        <f>Q255</f>
        <v>0-50</v>
      </c>
      <c r="R344" s="84">
        <f>R255</f>
        <v>0.449397806938702082</v>
      </c>
      <c r="S344" s="84">
        <f>S255</f>
        <v>-1.88166828322017459</v>
      </c>
      <c r="T344" s="84">
        <f>T255</f>
        <v>3.65789008658773618</v>
      </c>
      <c r="U344" s="84">
        <f>U255</f>
        <v>0.0194969779684148961</v>
      </c>
      <c r="V344" s="84">
        <f>V255</f>
        <v>-2.0299247117125705</v>
      </c>
      <c r="W344" s="84">
        <f>W255</f>
        <v>-2.73020843526763857</v>
      </c>
      <c r="X344" s="84">
        <f>X255</f>
        <v>2.35305325331046955</v>
      </c>
      <c r="Y344" s="84">
        <f>Y255</f>
        <v>1.03886110042323976</v>
      </c>
      <c r="Z344" s="84">
        <f>Z255</f>
        <v>-5.28336195575310619</v>
      </c>
      <c r="AA344" s="84">
        <f>AA255</f>
        <v>-2.64965652600588797</v>
      </c>
      <c r="AB344" s="84">
        <f>AB255</f>
        <v>-3.17301935741368979</v>
      </c>
      <c r="AC344" s="84">
        <f>AC255</f>
        <v>-4.48574486717913778</v>
      </c>
    </row>
    <row r="345" spans="1:29">
      <c r="A345" s="97" t="s">
        <v>37</v>
      </c>
      <c r="B345" s="89" t="s">
        <v>44</v>
      </c>
      <c r="C345" s="37">
        <f>(C213+C246+C279+C312)/4</f>
        <v>25381.5</v>
      </c>
      <c r="D345" s="37">
        <f>(D213+D246+D279+D312)/4</f>
        <v>24361.25</v>
      </c>
      <c r="E345" s="37">
        <f>(E213+E246+E279+E312)/4</f>
        <v>26348.5</v>
      </c>
      <c r="F345" s="37">
        <f>(F213+F246+F279+F312)/4</f>
        <v>22766.5</v>
      </c>
      <c r="G345" s="37">
        <f>(G213+G246+G279+G312)/4</f>
        <v>22394</v>
      </c>
      <c r="H345" s="37">
        <f>(H213+H246+H279+H312)/4</f>
        <v>21018</v>
      </c>
      <c r="I345" s="37">
        <f>(I213+I246+I279+I312)/4</f>
        <v>22096.75</v>
      </c>
      <c r="J345" s="37">
        <f>(J213+J246+J279+J312)/4</f>
        <v>21904.25</v>
      </c>
      <c r="K345" s="37">
        <f>(K213+K246+K279+K312)/4</f>
        <v>20787.75</v>
      </c>
      <c r="L345" s="37">
        <f>(L213+L246+L279+L312)/4</f>
        <v>22289.5</v>
      </c>
      <c r="M345" s="37">
        <f>(M213+M246+M279+M312)/4</f>
        <v>22259.5</v>
      </c>
      <c r="N345" s="37">
        <f>(N213+N246+N279+N312)/4</f>
        <v>24003</v>
      </c>
      <c r="O345" s="37">
        <f>(O213+O246+O279+O312)/4</f>
        <v>275610.5</v>
      </c>
      <c r="P345" s="41" t="s">
        <v>3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2:29">
      <c r="B346" s="8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81">
        <f>P259</f>
        <v>17</v>
      </c>
      <c r="Q346" s="78" t="str">
        <f>Q259</f>
        <v> 0+</v>
      </c>
      <c r="R346" s="78">
        <f>R259</f>
        <v>10.4294055247475228</v>
      </c>
      <c r="S346" s="78">
        <f>S259</f>
        <v>8.53697960943019041</v>
      </c>
      <c r="T346" s="78">
        <f>T259</f>
        <v>-7.9648767495734436</v>
      </c>
      <c r="U346" s="78">
        <f>U259</f>
        <v>-4.14184137127293184</v>
      </c>
      <c r="V346" s="78">
        <f>V259</f>
        <v>0.734381499043340824</v>
      </c>
      <c r="W346" s="78">
        <f>W259</f>
        <v>-1.08826484780269928</v>
      </c>
      <c r="X346" s="78">
        <f>X259</f>
        <v>-3.51950929528750533</v>
      </c>
      <c r="Y346" s="78">
        <f>Y259</f>
        <v>-2.93451732366588924</v>
      </c>
      <c r="Z346" s="78">
        <f>Z259</f>
        <v>-0.571002801280994987</v>
      </c>
      <c r="AA346" s="78">
        <f>AA259</f>
        <v>-0.449590604581920417</v>
      </c>
      <c r="AB346" s="78">
        <f>AB259</f>
        <v>-1.71343187723845514</v>
      </c>
      <c r="AC346" s="78">
        <f>AC259</f>
        <v>-1.16175210505121451</v>
      </c>
    </row>
    <row r="347" spans="1:29">
      <c r="A347" s="96" t="s">
        <v>37</v>
      </c>
      <c r="B347" s="27" t="s">
        <v>32</v>
      </c>
      <c r="C347" s="36">
        <f>(C215+C248+C281+C314)/4</f>
        <v>15513.5</v>
      </c>
      <c r="D347" s="36">
        <f>(D215+D248+D281+D314)/4</f>
        <v>15057.5</v>
      </c>
      <c r="E347" s="36">
        <f>(E215+E248+E281+E314)/4</f>
        <v>16307</v>
      </c>
      <c r="F347" s="36">
        <f>(F215+F248+F281+F314)/4</f>
        <v>13722</v>
      </c>
      <c r="G347" s="36">
        <f>(G215+G248+G281+G314)/4</f>
        <v>13659</v>
      </c>
      <c r="H347" s="36">
        <f>(H215+H248+H281+H314)/4</f>
        <v>12724.75</v>
      </c>
      <c r="I347" s="36">
        <f>(I215+I248+I281+I314)/4</f>
        <v>13387.5</v>
      </c>
      <c r="J347" s="36">
        <f>(J215+J248+J281+J314)/4</f>
        <v>13375</v>
      </c>
      <c r="K347" s="36">
        <f>(K215+K248+K281+K314)/4</f>
        <v>12722.25</v>
      </c>
      <c r="L347" s="36">
        <f>(L215+L248+L281+L314)/4</f>
        <v>13849.75</v>
      </c>
      <c r="M347" s="36">
        <f>(M215+M248+M281+M314)/4</f>
        <v>14176.25</v>
      </c>
      <c r="N347" s="36">
        <f>(N215+N248+N281+N314)/4</f>
        <v>15340.75</v>
      </c>
      <c r="O347" s="36">
        <f>(O215+O248+O281+O314)/4</f>
        <v>169835.25</v>
      </c>
      <c r="P347" s="69">
        <f>P286</f>
        <v>17</v>
      </c>
      <c r="Q347" s="84" t="str">
        <f>Q286</f>
        <v>80+</v>
      </c>
      <c r="R347" s="84">
        <f>R286</f>
        <v>13.1092693344180606</v>
      </c>
      <c r="S347" s="84">
        <f>S286</f>
        <v>11.919189795714578</v>
      </c>
      <c r="T347" s="84">
        <f>T286</f>
        <v>-8.96360051083568621</v>
      </c>
      <c r="U347" s="84">
        <f>U286</f>
        <v>-5.4784868884586464</v>
      </c>
      <c r="V347" s="84">
        <f>V286</f>
        <v>-0.381129838231557549</v>
      </c>
      <c r="W347" s="84">
        <f>W286</f>
        <v>-1.7991874637260592</v>
      </c>
      <c r="X347" s="84">
        <f>X286</f>
        <v>-5.28754328244180716</v>
      </c>
      <c r="Y347" s="84">
        <f>Y286</f>
        <v>-4.51244813278008294</v>
      </c>
      <c r="Z347" s="84">
        <f>Z286</f>
        <v>-1.64960552911260354</v>
      </c>
      <c r="AA347" s="84">
        <f>AA286</f>
        <v>-0.960552973423906487</v>
      </c>
      <c r="AB347" s="84">
        <f>AB286</f>
        <v>-3.12140752195605886</v>
      </c>
      <c r="AC347" s="84">
        <f>AC286</f>
        <v>-2.26119943736413642</v>
      </c>
    </row>
    <row r="348" spans="1:29">
      <c r="A348" s="96" t="s">
        <v>37</v>
      </c>
      <c r="B348" s="27" t="s">
        <v>33</v>
      </c>
      <c r="C348" s="36">
        <f>(C216+C249+C282+C315)/4</f>
        <v>16449.5</v>
      </c>
      <c r="D348" s="36">
        <f>(D216+D249+D282+D315)/4</f>
        <v>15827</v>
      </c>
      <c r="E348" s="36">
        <f>(E216+E249+E282+E315)/4</f>
        <v>16955.75</v>
      </c>
      <c r="F348" s="36">
        <f>(F216+F249+F282+F315)/4</f>
        <v>14037</v>
      </c>
      <c r="G348" s="36">
        <f>(G216+G249+G282+G315)/4</f>
        <v>13671.5</v>
      </c>
      <c r="H348" s="36">
        <f>(H216+H249+H282+H315)/4</f>
        <v>12588.5</v>
      </c>
      <c r="I348" s="36">
        <f>(I216+I249+I282+I315)/4</f>
        <v>13410.25</v>
      </c>
      <c r="J348" s="36">
        <f>(J216+J249+J282+J315)/4</f>
        <v>13378.75</v>
      </c>
      <c r="K348" s="36">
        <f>(K216+K249+K282+K315)/4</f>
        <v>12645.25</v>
      </c>
      <c r="L348" s="36">
        <f>(L216+L249+L282+L315)/4</f>
        <v>13724.75</v>
      </c>
      <c r="M348" s="36">
        <f>(M216+M249+M282+M315)/4</f>
        <v>13978.25</v>
      </c>
      <c r="N348" s="36">
        <f>(N216+N249+N282+N315)/4</f>
        <v>15345.25</v>
      </c>
      <c r="O348" s="36">
        <f>(O216+O249+O282+O315)/4</f>
        <v>172011.75</v>
      </c>
      <c r="P348" s="69">
        <f>P287</f>
        <v>17</v>
      </c>
      <c r="Q348" s="84" t="str">
        <f>Q287</f>
        <v>50-80</v>
      </c>
      <c r="R348" s="84">
        <f>R287</f>
        <v>7.32773085243865019</v>
      </c>
      <c r="S348" s="84">
        <f>S287</f>
        <v>4.38599776767321092</v>
      </c>
      <c r="T348" s="84">
        <f>T287</f>
        <v>-7.02699715383127455</v>
      </c>
      <c r="U348" s="84">
        <f>U287</f>
        <v>-2.76218599827412836</v>
      </c>
      <c r="V348" s="84">
        <f>V287</f>
        <v>1.93211153334295371</v>
      </c>
      <c r="W348" s="84">
        <f>W287</f>
        <v>-0.398899004869786111</v>
      </c>
      <c r="X348" s="84">
        <f>X287</f>
        <v>-1.17555431158273915</v>
      </c>
      <c r="Y348" s="84">
        <f>Y287</f>
        <v>-1.06094937381900878</v>
      </c>
      <c r="Z348" s="84">
        <f>Z287</f>
        <v>0.661840209165667126</v>
      </c>
      <c r="AA348" s="84">
        <f>AA287</f>
        <v>0.301774433669979469</v>
      </c>
      <c r="AB348" s="84">
        <f>AB287</f>
        <v>0.269811778011147929</v>
      </c>
      <c r="AC348" s="84">
        <f>AC287</f>
        <v>0.350686256726525203</v>
      </c>
    </row>
    <row r="349" spans="1:29">
      <c r="A349" s="96" t="s">
        <v>37</v>
      </c>
      <c r="B349" s="27" t="s">
        <v>34</v>
      </c>
      <c r="C349" s="36">
        <f>(C217+C250+C283+C316)/4</f>
        <v>12351.25</v>
      </c>
      <c r="D349" s="36">
        <f>(D217+D250+D283+D316)/4</f>
        <v>11985.25</v>
      </c>
      <c r="E349" s="36">
        <f>(E217+E250+E283+E316)/4</f>
        <v>12752.25</v>
      </c>
      <c r="F349" s="36">
        <f>(F217+F250+F283+F316)/4</f>
        <v>10382.75</v>
      </c>
      <c r="G349" s="36">
        <f>(G217+G250+G283+G316)/4</f>
        <v>10038.75</v>
      </c>
      <c r="H349" s="36">
        <f>(H217+H250+H283+H316)/4</f>
        <v>9349</v>
      </c>
      <c r="I349" s="36">
        <f>(I217+I250+I283+I316)/4</f>
        <v>9889.5</v>
      </c>
      <c r="J349" s="36">
        <f>(J217+J250+J283+J316)/4</f>
        <v>9817.75</v>
      </c>
      <c r="K349" s="36">
        <f>(K217+K250+K283+K316)/4</f>
        <v>9304.75</v>
      </c>
      <c r="L349" s="36">
        <f>(L217+L250+L283+L316)/4</f>
        <v>10280.5</v>
      </c>
      <c r="M349" s="36">
        <f>(M217+M250+M283+M316)/4</f>
        <v>10477.5</v>
      </c>
      <c r="N349" s="36">
        <f>(N217+N250+N283+N316)/4</f>
        <v>11598</v>
      </c>
      <c r="O349" s="36">
        <f>(O217+O250+O283+O316)/4</f>
        <v>128227.25</v>
      </c>
      <c r="P349" s="69">
        <f>P288</f>
        <v>17</v>
      </c>
      <c r="Q349" s="84" t="str">
        <f>Q288</f>
        <v>0-50</v>
      </c>
      <c r="R349" s="84">
        <f>R288</f>
        <v>2.10318173647312623</v>
      </c>
      <c r="S349" s="84">
        <f>S288</f>
        <v>-0.135790494665373429</v>
      </c>
      <c r="T349" s="84">
        <f>T288</f>
        <v>-1.92613535960417046</v>
      </c>
      <c r="U349" s="84">
        <f>U288</f>
        <v>0.877364008578670251</v>
      </c>
      <c r="V349" s="84">
        <f>V288</f>
        <v>4.06937958639092745</v>
      </c>
      <c r="W349" s="84">
        <f>W288</f>
        <v>1.61463939720129179</v>
      </c>
      <c r="X349" s="84">
        <f>X288</f>
        <v>-3.70582071067924179</v>
      </c>
      <c r="Y349" s="84">
        <f>Y288</f>
        <v>-0.384763370527125836</v>
      </c>
      <c r="Z349" s="84">
        <f>Z288</f>
        <v>1.70724315587433084</v>
      </c>
      <c r="AA349" s="84">
        <f>AA288</f>
        <v>-1.19725220804710508</v>
      </c>
      <c r="AB349" s="84">
        <f>AB288</f>
        <v>-2.1353023348633009</v>
      </c>
      <c r="AC349" s="84">
        <f>AC288</f>
        <v>-0.554636567091563748</v>
      </c>
    </row>
    <row r="350" spans="1:29">
      <c r="A350" s="96" t="s">
        <v>37</v>
      </c>
      <c r="B350" s="27" t="s">
        <v>45</v>
      </c>
      <c r="C350" s="36">
        <f>(C218+C251+C284+C317)/4</f>
        <v>4853.25</v>
      </c>
      <c r="D350" s="36">
        <f>(D218+D251+D284+D317)/4</f>
        <v>4698.5</v>
      </c>
      <c r="E350" s="36">
        <f>(E218+E251+E284+E317)/4</f>
        <v>5077.75</v>
      </c>
      <c r="F350" s="36">
        <f>(F218+F251+F284+F317)/4</f>
        <v>4082.5</v>
      </c>
      <c r="G350" s="36">
        <f>(G218+G251+G284+G317)/4</f>
        <v>3955.25</v>
      </c>
      <c r="H350" s="36">
        <f>(H218+H251+H284+H317)/4</f>
        <v>3674.5</v>
      </c>
      <c r="I350" s="36">
        <f>(I218+I251+I284+I317)/4</f>
        <v>3889.25</v>
      </c>
      <c r="J350" s="36">
        <f>(J218+J251+J284+J317)/4</f>
        <v>3916.5</v>
      </c>
      <c r="K350" s="36">
        <f>(K218+K251+K284+K317)/4</f>
        <v>3670.25</v>
      </c>
      <c r="L350" s="36">
        <f>(L218+L251+L284+L317)/4</f>
        <v>4100</v>
      </c>
      <c r="M350" s="36">
        <f>(M218+M251+M284+M317)/4</f>
        <v>4209.25</v>
      </c>
      <c r="N350" s="36">
        <f>(N218+N251+N284+N317)/4</f>
        <v>4638</v>
      </c>
      <c r="O350" s="36">
        <f>(O218+O251+O284+O317)/4</f>
        <v>50765</v>
      </c>
      <c r="P350" s="41" t="s">
        <v>3</v>
      </c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6:29">
      <c r="P351" s="82">
        <f>P292</f>
        <v>16</v>
      </c>
      <c r="Q351" s="78" t="str">
        <f>Q292</f>
        <v> 0+</v>
      </c>
      <c r="R351" s="78">
        <f>R292</f>
        <v>-6.00397294259356684</v>
      </c>
      <c r="S351" s="78">
        <f>S292</f>
        <v>-8.26159317041631169</v>
      </c>
      <c r="T351" s="78">
        <f>T292</f>
        <v>-7.15032806669533461</v>
      </c>
      <c r="U351" s="78">
        <f>U292</f>
        <v>-1.37755836945277421</v>
      </c>
      <c r="V351" s="78">
        <f>V292</f>
        <v>-0.806921221196239813</v>
      </c>
      <c r="W351" s="78">
        <f>W292</f>
        <v>-1.73873832290043007</v>
      </c>
      <c r="X351" s="78">
        <f>X292</f>
        <v>-2.55890618244703827</v>
      </c>
      <c r="Y351" s="78">
        <f>Y292</f>
        <v>-3.19657022983940786</v>
      </c>
      <c r="Z351" s="78">
        <f>Z292</f>
        <v>-1.07824242901869183</v>
      </c>
      <c r="AA351" s="78">
        <f>AA292</f>
        <v>0.571995699280456549</v>
      </c>
      <c r="AB351" s="78">
        <f>AB292</f>
        <v>0.99057268404892902</v>
      </c>
      <c r="AC351" s="78">
        <f>AC292</f>
        <v>2.14335239813853207</v>
      </c>
    </row>
    <row r="352" spans="1:29">
      <c r="A352" s="90" t="s">
        <v>37</v>
      </c>
      <c r="B352" s="91" t="s">
        <v>46</v>
      </c>
      <c r="C352" s="68">
        <f>SUM(C347:C350)</f>
        <v>49167.5</v>
      </c>
      <c r="D352" s="68">
        <f>SUM(D347:D350)</f>
        <v>47568.25</v>
      </c>
      <c r="E352" s="68">
        <f>SUM(E347:E350)</f>
        <v>51092.75</v>
      </c>
      <c r="F352" s="68">
        <f>SUM(F347:F350)</f>
        <v>42224.25</v>
      </c>
      <c r="G352" s="68">
        <f>SUM(G347:G350)</f>
        <v>41324.5</v>
      </c>
      <c r="H352" s="68">
        <f>SUM(H347:H350)</f>
        <v>38336.75</v>
      </c>
      <c r="I352" s="68">
        <f>SUM(I347:I350)</f>
        <v>40576.5</v>
      </c>
      <c r="J352" s="68">
        <f>SUM(J347:J350)</f>
        <v>40488</v>
      </c>
      <c r="K352" s="68">
        <f>SUM(K347:K350)</f>
        <v>38342.5</v>
      </c>
      <c r="L352" s="68">
        <f>SUM(L347:L350)</f>
        <v>41955</v>
      </c>
      <c r="M352" s="68">
        <f>SUM(M347:M350)</f>
        <v>42841.25</v>
      </c>
      <c r="N352" s="68">
        <f>SUM(N347:N350)</f>
        <v>46922</v>
      </c>
      <c r="O352" s="68">
        <f>SUM(O347:O350)</f>
        <v>520839.25</v>
      </c>
      <c r="P352" s="85">
        <f>P319</f>
        <v>16</v>
      </c>
      <c r="Q352" s="84" t="str">
        <f>Q319</f>
        <v>80+</v>
      </c>
      <c r="R352" s="84">
        <f>R319</f>
        <v>-9.50933035033304463</v>
      </c>
      <c r="S352" s="84">
        <f>S319</f>
        <v>-12.9314195918496058</v>
      </c>
      <c r="T352" s="84">
        <f>T319</f>
        <v>-11.5060355921339141</v>
      </c>
      <c r="U352" s="84">
        <f>U319</f>
        <v>-4.02434619916280312</v>
      </c>
      <c r="V352" s="84">
        <f>V319</f>
        <v>-2.48399859647424659</v>
      </c>
      <c r="W352" s="84">
        <f>W319</f>
        <v>-4.62415306461815323</v>
      </c>
      <c r="X352" s="84">
        <f>X319</f>
        <v>-5.31465256983722067</v>
      </c>
      <c r="Y352" s="84">
        <f>Y319</f>
        <v>-5.92027267338470686</v>
      </c>
      <c r="Z352" s="84">
        <f>Z319</f>
        <v>-3.37614918171741518</v>
      </c>
      <c r="AA352" s="84">
        <f>AA319</f>
        <v>-1.42056965796686914</v>
      </c>
      <c r="AB352" s="84">
        <f>AB319</f>
        <v>-0.507104717999591514</v>
      </c>
      <c r="AC352" s="84">
        <f>AC319</f>
        <v>0.396402540386172788</v>
      </c>
    </row>
    <row r="353" spans="1:29">
      <c r="A353" s="94" t="s">
        <v>37</v>
      </c>
      <c r="B353" s="92" t="s">
        <v>47</v>
      </c>
      <c r="C353" s="73">
        <f>C337+C338+C339+C342+C343+C344</f>
        <v>35014.25</v>
      </c>
      <c r="D353" s="73">
        <f>D337+D338+D339+D342+D343+D344</f>
        <v>33373.25</v>
      </c>
      <c r="E353" s="73">
        <f>E337+E338+E339+E342+E343+E344</f>
        <v>36189</v>
      </c>
      <c r="F353" s="73">
        <f>F337+F338+F339+F342+F343+F344</f>
        <v>31578.25</v>
      </c>
      <c r="G353" s="73">
        <f>G337+G338+G339+G342+G343+G344</f>
        <v>31183.5</v>
      </c>
      <c r="H353" s="73">
        <f>H337+H338+H339+H342+H343+H344</f>
        <v>29518.75</v>
      </c>
      <c r="I353" s="73">
        <f>I337+I338+I339+I342+I343+I344</f>
        <v>30815.25</v>
      </c>
      <c r="J353" s="73">
        <f>J337+J338+J339+J342+J343+J344</f>
        <v>30562.25</v>
      </c>
      <c r="K353" s="73">
        <f>K337+K338+K339+K342+K343+K344</f>
        <v>28972.25</v>
      </c>
      <c r="L353" s="73">
        <f>L337+L338+L339+L342+L343+L344</f>
        <v>31066.25</v>
      </c>
      <c r="M353" s="73">
        <f>M337+M338+M339+M342+M343+M344</f>
        <v>30947.5</v>
      </c>
      <c r="N353" s="73">
        <f>N337+N338+N339+N342+N343+N344</f>
        <v>33078</v>
      </c>
      <c r="O353" s="73">
        <f>O337+O338+O339+O342+O343+O344</f>
        <v>382298.5</v>
      </c>
      <c r="P353" s="85">
        <f>P320</f>
        <v>16</v>
      </c>
      <c r="Q353" s="84" t="str">
        <f>Q320</f>
        <v>50-80</v>
      </c>
      <c r="R353" s="84">
        <f>R320</f>
        <v>-1.75714173515068861</v>
      </c>
      <c r="S353" s="84">
        <f>S320</f>
        <v>-2.70650895552575799</v>
      </c>
      <c r="T353" s="84">
        <f>T320</f>
        <v>-2.04482024924700889</v>
      </c>
      <c r="U353" s="84">
        <f>U320</f>
        <v>1.63641113741261783</v>
      </c>
      <c r="V353" s="84">
        <f>V320</f>
        <v>0.758413904789391857</v>
      </c>
      <c r="W353" s="84">
        <f>W320</f>
        <v>1.66080880796104164</v>
      </c>
      <c r="X353" s="84">
        <f>X320</f>
        <v>0.154955744314909012</v>
      </c>
      <c r="Y353" s="84">
        <f>Y320</f>
        <v>-0.206954658115812817</v>
      </c>
      <c r="Z353" s="84">
        <f>Z320</f>
        <v>1.1139970143844542</v>
      </c>
      <c r="AA353" s="84">
        <f>AA320</f>
        <v>2.63871564801030045</v>
      </c>
      <c r="AB353" s="84">
        <f>AB320</f>
        <v>2.44446239599321435</v>
      </c>
      <c r="AC353" s="84">
        <f>AC320</f>
        <v>4.08730878529536223</v>
      </c>
    </row>
    <row r="354" spans="1:29">
      <c r="A354" s="94" t="s">
        <v>37</v>
      </c>
      <c r="B354" s="72" t="s">
        <v>48</v>
      </c>
      <c r="C354" s="73">
        <f>SUM(C327:C334)-C330</f>
        <v>2781.5</v>
      </c>
      <c r="D354" s="73">
        <f>SUM(D327:D334)-D330</f>
        <v>2577.5</v>
      </c>
      <c r="E354" s="73">
        <f>SUM(E327:E334)-E330</f>
        <v>2829.5</v>
      </c>
      <c r="F354" s="73">
        <f>SUM(F327:F334)-F330</f>
        <v>2564.5</v>
      </c>
      <c r="G354" s="73">
        <f>SUM(G327:G334)-G330</f>
        <v>2623.25</v>
      </c>
      <c r="H354" s="73">
        <f>SUM(H327:H334)-H330</f>
        <v>2554.75</v>
      </c>
      <c r="I354" s="73">
        <f>SUM(I327:I334)-I330</f>
        <v>2624.25</v>
      </c>
      <c r="J354" s="73">
        <f>SUM(J327:J334)-J330</f>
        <v>2599</v>
      </c>
      <c r="K354" s="73">
        <f>SUM(K327:K334)-K330</f>
        <v>2474.75</v>
      </c>
      <c r="L354" s="73">
        <f>SUM(L327:L334)-L330</f>
        <v>2547.5</v>
      </c>
      <c r="M354" s="73">
        <f>SUM(M327:M334)-M330</f>
        <v>2505.5</v>
      </c>
      <c r="N354" s="73">
        <f>SUM(N327:N334)-N330</f>
        <v>2569.25</v>
      </c>
      <c r="O354" s="73">
        <f>SUM(O327:O334)-O330</f>
        <v>31251.25</v>
      </c>
      <c r="P354" s="85">
        <f>P321</f>
        <v>16</v>
      </c>
      <c r="Q354" s="84" t="str">
        <f>Q321</f>
        <v>0-50</v>
      </c>
      <c r="R354" s="84">
        <f>R321</f>
        <v>2.49865180657918406</v>
      </c>
      <c r="S354" s="84">
        <f>S321</f>
        <v>5.99418040737148416</v>
      </c>
      <c r="T354" s="84">
        <f>T321</f>
        <v>6.20250927725746593</v>
      </c>
      <c r="U354" s="84">
        <f>U321</f>
        <v>5.08871124975628764</v>
      </c>
      <c r="V354" s="84">
        <f>V321</f>
        <v>7.00466977985323513</v>
      </c>
      <c r="W354" s="84">
        <f>W321</f>
        <v>2.28006654271455123</v>
      </c>
      <c r="X354" s="84">
        <f>X321</f>
        <v>8.18329046394207893</v>
      </c>
      <c r="Y354" s="84">
        <f>Y321</f>
        <v>4.07849172758753387</v>
      </c>
      <c r="Z354" s="84">
        <f>Z321</f>
        <v>8.85948075563188198</v>
      </c>
      <c r="AA354" s="84">
        <f>AA321</f>
        <v>8.18449460255152061</v>
      </c>
      <c r="AB354" s="84">
        <f>AB321</f>
        <v>8.64098982239073976</v>
      </c>
      <c r="AC354" s="84">
        <f>AC321</f>
        <v>9.02014206480490444</v>
      </c>
    </row>
    <row r="355" spans="3:15">
      <c r="C355" s="58" t="str">
        <f>IF(C352+C353+C354=C325,"r","f")</f>
        <v>r</v>
      </c>
      <c r="D355" s="58" t="str">
        <f>IF(D352+D353+D354=D325,"r","f")</f>
        <v>r</v>
      </c>
      <c r="E355" s="58" t="str">
        <f>IF(E352+E353+E354=E325,"r","f")</f>
        <v>r</v>
      </c>
      <c r="F355" s="58" t="str">
        <f>IF(F352+F353+F354=F325,"r","f")</f>
        <v>r</v>
      </c>
      <c r="G355" s="58" t="str">
        <f>IF(G352+G353+G354=G325,"r","f")</f>
        <v>r</v>
      </c>
      <c r="H355" s="58" t="str">
        <f>IF(H352+H353+H354=H325,"r","f")</f>
        <v>r</v>
      </c>
      <c r="I355" s="58" t="str">
        <f>IF(I352+I353+I354=I325,"r","f")</f>
        <v>r</v>
      </c>
      <c r="J355" s="58" t="str">
        <f>IF(J352+J353+J354=J325,"r","f")</f>
        <v>r</v>
      </c>
      <c r="K355" s="58" t="str">
        <f>IF(K352+K353+K354=K325,"r","f")</f>
        <v>r</v>
      </c>
      <c r="L355" s="58" t="str">
        <f>IF(L352+L353+L354=L325,"r","f")</f>
        <v>r</v>
      </c>
      <c r="M355" s="58" t="str">
        <f>IF(M352+M353+M354=M325,"r","f")</f>
        <v>r</v>
      </c>
      <c r="N355" s="58" t="str">
        <f>IF(N352+N353+N354=N325,"r","f")</f>
        <v>r</v>
      </c>
      <c r="O355" s="58" t="str">
        <f>IF(O352+O353+O354=O325,"r","f")</f>
        <v>r</v>
      </c>
    </row>
  </sheetData>
  <printOptions>
    <extLst>
      <ext uri="smNativeData">
        <pm:pageFlags xmlns:pm="smNativeData" id="1639236048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639236048" l="56" r="56" t="56" b="56" borderId="0" fillId="0" vertical="0"/>
        <pm:footer xmlns:pm="smNativeData" id="1639236048" l="56" r="56" t="56" b="56" borderId="0" fillId="0" vertical="2"/>
        <pm:paperBin xmlns:pm="smNativeData" id="1639236048" Id="0" type="0" value="0"/>
        <pm:paperBin xmlns:pm="smNativeData" id="1639236048" Id="1" type="0" value="0"/>
      </ext>
    </extLst>
  </headerFooter>
  <rowBreaks count="6" manualBreakCount="6">
    <brk id="157" man="1"/>
    <brk id="190" man="1"/>
    <brk id="223" man="1"/>
    <brk id="256" man="1"/>
    <brk id="289" man="1"/>
    <brk id="323" man="1"/>
  </rowBreaks>
  <extLst>
    <ext uri="smNativeData">
      <pm:sheetPrefs xmlns:pm="smNativeData" day="163923604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rudol</cp:lastModifiedBy>
  <cp:revision>0</cp:revision>
  <dcterms:created xsi:type="dcterms:W3CDTF">2021-11-17T00:06:05Z</dcterms:created>
  <dcterms:modified xsi:type="dcterms:W3CDTF">2021-12-11T15:20:48Z</dcterms:modified>
</cp:coreProperties>
</file>